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.10\総務課\財務担当\財務担当\財務担当（旧管財係）\契約書\契約書\令和０８年度（Ｒ７年度債務負担あり）\②　施設担当（05.一般競争入札）\一般入札③「業務用放送設備制御部改修工事（R8～R9年度 債務負担行為）」　※調査基準価格\0710_添付資料（システム掲載分）\企業団HP掲載\"/>
    </mc:Choice>
  </mc:AlternateContent>
  <xr:revisionPtr revIDLastSave="0" documentId="13_ncr:1_{0B17766E-BDE1-4604-8B85-23E30205C4C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積算書" sheetId="13" r:id="rId1"/>
    <sheet name="工事費内訳" sheetId="16" r:id="rId2"/>
    <sheet name="直工内訳 (1)" sheetId="29" r:id="rId3"/>
  </sheets>
  <definedNames>
    <definedName name="_xlnm._FilterDatabase" localSheetId="2" hidden="1">'直工内訳 (1)'!$A$1:$B$139</definedName>
    <definedName name="_xlnm.Print_Area" localSheetId="1">工事費内訳!$A$1:$G$18</definedName>
    <definedName name="_xlnm.Print_Area" localSheetId="0">積算書!$A$1:$AA$18</definedName>
    <definedName name="_xlnm.Print_Area" localSheetId="2">'直工内訳 (1)'!$A$1:$G$139</definedName>
    <definedName name="_xlnm.Print_Titles" localSheetId="2">'直工内訳 (1)'!$1:$1</definedName>
  </definedNames>
  <calcPr calcId="191029"/>
</workbook>
</file>

<file path=xl/calcChain.xml><?xml version="1.0" encoding="utf-8"?>
<calcChain xmlns="http://schemas.openxmlformats.org/spreadsheetml/2006/main">
  <c r="F120" i="29" l="1"/>
  <c r="F119" i="29"/>
  <c r="F115" i="29"/>
  <c r="F116" i="29" s="1"/>
  <c r="F112" i="29"/>
  <c r="F113" i="29" s="1"/>
  <c r="F109" i="29"/>
  <c r="F110" i="29" s="1"/>
  <c r="F106" i="29"/>
  <c r="F107" i="29" s="1"/>
  <c r="F103" i="29"/>
  <c r="F102" i="29"/>
  <c r="F104" i="29" s="1"/>
  <c r="F98" i="29"/>
  <c r="F99" i="29" s="1"/>
  <c r="F95" i="29"/>
  <c r="F94" i="29"/>
  <c r="F93" i="29"/>
  <c r="F92" i="29"/>
  <c r="F91" i="29"/>
  <c r="F87" i="29"/>
  <c r="F86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2" i="29"/>
  <c r="F21" i="29"/>
  <c r="F20" i="29"/>
  <c r="F19" i="29"/>
  <c r="F18" i="29"/>
  <c r="F17" i="29"/>
  <c r="F16" i="29"/>
  <c r="F15" i="29"/>
  <c r="F14" i="29"/>
  <c r="F10" i="29"/>
  <c r="F9" i="29"/>
  <c r="F8" i="29"/>
  <c r="F96" i="29" l="1"/>
  <c r="F121" i="29"/>
  <c r="F88" i="29"/>
  <c r="F23" i="29"/>
  <c r="F67" i="29"/>
  <c r="F83" i="29"/>
  <c r="F45" i="29"/>
  <c r="F11" i="29"/>
  <c r="F3" i="16"/>
  <c r="F123" i="29" l="1"/>
  <c r="F137" i="29" s="1"/>
</calcChain>
</file>

<file path=xl/sharedStrings.xml><?xml version="1.0" encoding="utf-8"?>
<sst xmlns="http://schemas.openxmlformats.org/spreadsheetml/2006/main" count="254" uniqueCount="165">
  <si>
    <t>単位</t>
    <rPh sb="0" eb="2">
      <t>タンイ</t>
    </rPh>
    <phoneticPr fontId="2"/>
  </si>
  <si>
    <t>仕　　　様</t>
    <rPh sb="0" eb="5">
      <t>シヨウ</t>
    </rPh>
    <phoneticPr fontId="2"/>
  </si>
  <si>
    <t>摘　　　　要</t>
    <rPh sb="0" eb="6">
      <t>テキヨウ</t>
    </rPh>
    <phoneticPr fontId="2"/>
  </si>
  <si>
    <t>名　　　　　　称</t>
    <rPh sb="0" eb="8">
      <t>メイショウ</t>
    </rPh>
    <phoneticPr fontId="2"/>
  </si>
  <si>
    <t>式</t>
    <rPh sb="0" eb="1">
      <t>シキ</t>
    </rPh>
    <phoneticPr fontId="2"/>
  </si>
  <si>
    <t>件名</t>
    <rPh sb="0" eb="2">
      <t>ケンメイ</t>
    </rPh>
    <phoneticPr fontId="2"/>
  </si>
  <si>
    <t>円</t>
    <rPh sb="0" eb="1">
      <t>エン</t>
    </rPh>
    <phoneticPr fontId="2"/>
  </si>
  <si>
    <t>積　　算　　書</t>
    <rPh sb="0" eb="1">
      <t>セキ</t>
    </rPh>
    <rPh sb="3" eb="4">
      <t>ザン</t>
    </rPh>
    <rPh sb="6" eb="7">
      <t>ショ</t>
    </rPh>
    <phoneticPr fontId="2"/>
  </si>
  <si>
    <t>消費税</t>
    <rPh sb="0" eb="3">
      <t>ショウヒゼイ</t>
    </rPh>
    <phoneticPr fontId="2"/>
  </si>
  <si>
    <t>合計</t>
    <rPh sb="0" eb="2">
      <t>ゴウケイ</t>
    </rPh>
    <phoneticPr fontId="2"/>
  </si>
  <si>
    <t>金額</t>
    <rPh sb="0" eb="2">
      <t>キンガク</t>
    </rPh>
    <phoneticPr fontId="2"/>
  </si>
  <si>
    <t>共　通　仮　設　費</t>
    <phoneticPr fontId="2"/>
  </si>
  <si>
    <t>現　場　管　理　費</t>
    <phoneticPr fontId="2"/>
  </si>
  <si>
    <t>一　般　管　理　費</t>
    <phoneticPr fontId="2"/>
  </si>
  <si>
    <t>単　価</t>
    <rPh sb="0" eb="1">
      <t>タン</t>
    </rPh>
    <rPh sb="2" eb="3">
      <t>アタイ</t>
    </rPh>
    <phoneticPr fontId="2"/>
  </si>
  <si>
    <t>金　　額</t>
    <rPh sb="0" eb="1">
      <t>キン</t>
    </rPh>
    <rPh sb="3" eb="4">
      <t>ガク</t>
    </rPh>
    <phoneticPr fontId="2"/>
  </si>
  <si>
    <t>数量</t>
    <rPh sb="0" eb="1">
      <t>カズ</t>
    </rPh>
    <rPh sb="1" eb="2">
      <t>リョウ</t>
    </rPh>
    <phoneticPr fontId="2"/>
  </si>
  <si>
    <t>小              計</t>
    <rPh sb="0" eb="1">
      <t>ショウ</t>
    </rPh>
    <rPh sb="15" eb="16">
      <t>ケイ</t>
    </rPh>
    <phoneticPr fontId="2"/>
  </si>
  <si>
    <t>共通仮設費</t>
    <rPh sb="0" eb="2">
      <t>キョウツウ</t>
    </rPh>
    <rPh sb="2" eb="4">
      <t>カセツ</t>
    </rPh>
    <rPh sb="4" eb="5">
      <t>ヒ</t>
    </rPh>
    <phoneticPr fontId="2"/>
  </si>
  <si>
    <t>現場管理費</t>
    <rPh sb="0" eb="2">
      <t>ゲンバ</t>
    </rPh>
    <rPh sb="2" eb="5">
      <t>カンリヒ</t>
    </rPh>
    <phoneticPr fontId="2"/>
  </si>
  <si>
    <t>一般管理費</t>
    <rPh sb="0" eb="2">
      <t>イッパン</t>
    </rPh>
    <rPh sb="2" eb="5">
      <t>カンリヒ</t>
    </rPh>
    <phoneticPr fontId="2"/>
  </si>
  <si>
    <t>直接工事費</t>
    <rPh sb="0" eb="2">
      <t>チョクセツ</t>
    </rPh>
    <rPh sb="2" eb="5">
      <t>コウジヒ</t>
    </rPh>
    <phoneticPr fontId="2"/>
  </si>
  <si>
    <t>%</t>
    <phoneticPr fontId="2"/>
  </si>
  <si>
    <t>直　接　工　事　費</t>
    <rPh sb="0" eb="1">
      <t>チョク</t>
    </rPh>
    <rPh sb="2" eb="3">
      <t>セツ</t>
    </rPh>
    <rPh sb="4" eb="5">
      <t>コウ</t>
    </rPh>
    <rPh sb="6" eb="7">
      <t>コト</t>
    </rPh>
    <phoneticPr fontId="2"/>
  </si>
  <si>
    <t>工　事　費</t>
    <phoneticPr fontId="2"/>
  </si>
  <si>
    <t>合              計</t>
    <rPh sb="0" eb="1">
      <t>ゴウ</t>
    </rPh>
    <rPh sb="15" eb="16">
      <t>ケイ</t>
    </rPh>
    <phoneticPr fontId="2"/>
  </si>
  <si>
    <t xml:space="preserve"> １　直接工事費</t>
    <rPh sb="3" eb="4">
      <t>チョク</t>
    </rPh>
    <rPh sb="4" eb="5">
      <t>セッ</t>
    </rPh>
    <rPh sb="5" eb="6">
      <t>コウ</t>
    </rPh>
    <rPh sb="6" eb="7">
      <t>コト</t>
    </rPh>
    <rPh sb="7" eb="8">
      <t>ヒ</t>
    </rPh>
    <phoneticPr fontId="2"/>
  </si>
  <si>
    <t>消　　費　　税</t>
    <phoneticPr fontId="2"/>
  </si>
  <si>
    <t>小計</t>
    <rPh sb="0" eb="2">
      <t>ショウケイ</t>
    </rPh>
    <phoneticPr fontId="2"/>
  </si>
  <si>
    <t>工事価格</t>
    <rPh sb="0" eb="4">
      <t>コウジカカク</t>
    </rPh>
    <phoneticPr fontId="2"/>
  </si>
  <si>
    <t>摘　要</t>
    <rPh sb="0" eb="1">
      <t>テキ</t>
    </rPh>
    <rPh sb="2" eb="3">
      <t>ヨウ</t>
    </rPh>
    <phoneticPr fontId="2"/>
  </si>
  <si>
    <t>　業務用放送設備制御部改修工事</t>
    <rPh sb="1" eb="4">
      <t>ギョウムヨウ</t>
    </rPh>
    <rPh sb="4" eb="6">
      <t>ホウソウ</t>
    </rPh>
    <rPh sb="6" eb="8">
      <t>セツビ</t>
    </rPh>
    <rPh sb="8" eb="10">
      <t>セイギョ</t>
    </rPh>
    <rPh sb="10" eb="11">
      <t>ブ</t>
    </rPh>
    <rPh sb="11" eb="13">
      <t>カイシュウ</t>
    </rPh>
    <rPh sb="13" eb="15">
      <t>コウジ</t>
    </rPh>
    <phoneticPr fontId="2"/>
  </si>
  <si>
    <t>　(１)　機器費</t>
    <rPh sb="5" eb="8">
      <t>キキヒ</t>
    </rPh>
    <phoneticPr fontId="2"/>
  </si>
  <si>
    <t>　　オ　ＣＲＴ架</t>
    <rPh sb="7" eb="8">
      <t>カ</t>
    </rPh>
    <phoneticPr fontId="2"/>
  </si>
  <si>
    <t>　　ア　音源架１</t>
    <rPh sb="4" eb="6">
      <t>オンゲン</t>
    </rPh>
    <rPh sb="6" eb="7">
      <t>カ</t>
    </rPh>
    <phoneticPr fontId="2"/>
  </si>
  <si>
    <t>　　イ　音源架２</t>
    <rPh sb="4" eb="6">
      <t>オンゲン</t>
    </rPh>
    <rPh sb="6" eb="7">
      <t>カ</t>
    </rPh>
    <phoneticPr fontId="2"/>
  </si>
  <si>
    <t>　　ウ　制御架１</t>
    <rPh sb="4" eb="6">
      <t>セイギョ</t>
    </rPh>
    <rPh sb="6" eb="7">
      <t>カ</t>
    </rPh>
    <phoneticPr fontId="2"/>
  </si>
  <si>
    <t>　　エ　制御架２</t>
    <rPh sb="4" eb="6">
      <t>セイギョ</t>
    </rPh>
    <rPh sb="6" eb="7">
      <t>カ</t>
    </rPh>
    <phoneticPr fontId="2"/>
  </si>
  <si>
    <t>　　カ　アンプ架１～１０</t>
    <rPh sb="7" eb="8">
      <t>カ</t>
    </rPh>
    <phoneticPr fontId="2"/>
  </si>
  <si>
    <t>　　ク　委員長室リモートマイク</t>
    <rPh sb="4" eb="8">
      <t>イインチョウシツ</t>
    </rPh>
    <phoneticPr fontId="2"/>
  </si>
  <si>
    <t>　　ケ　審判室リモートマイク</t>
    <rPh sb="4" eb="7">
      <t>シンパンシツ</t>
    </rPh>
    <phoneticPr fontId="2"/>
  </si>
  <si>
    <t>　　コ　放送室リモートマイク</t>
    <rPh sb="4" eb="7">
      <t>ホウソウシツ</t>
    </rPh>
    <phoneticPr fontId="2"/>
  </si>
  <si>
    <t>　　シ　卓上型リモートマイク（館内）</t>
    <rPh sb="4" eb="6">
      <t>タクジョウ</t>
    </rPh>
    <rPh sb="6" eb="7">
      <t>ガタ</t>
    </rPh>
    <rPh sb="15" eb="17">
      <t>カンナイ</t>
    </rPh>
    <phoneticPr fontId="2"/>
  </si>
  <si>
    <t>　　サ　卓上型リモートマイク（案内所）</t>
    <rPh sb="4" eb="6">
      <t>タクジョウ</t>
    </rPh>
    <rPh sb="6" eb="7">
      <t>ガタ</t>
    </rPh>
    <rPh sb="15" eb="18">
      <t>アンナイジョ</t>
    </rPh>
    <phoneticPr fontId="2"/>
  </si>
  <si>
    <t>　　ス　卓上型リモートマイク（トーター室）</t>
    <rPh sb="4" eb="6">
      <t>タクジョウ</t>
    </rPh>
    <rPh sb="6" eb="7">
      <t>ガタ</t>
    </rPh>
    <rPh sb="19" eb="20">
      <t>シツ</t>
    </rPh>
    <phoneticPr fontId="2"/>
  </si>
  <si>
    <t>　　セ　ＥＰＳ内スイッチングハブ</t>
    <rPh sb="7" eb="8">
      <t>ナイ</t>
    </rPh>
    <phoneticPr fontId="2"/>
  </si>
  <si>
    <t>　(２)　現場調査費等</t>
    <rPh sb="5" eb="7">
      <t>ゲンバ</t>
    </rPh>
    <rPh sb="7" eb="9">
      <t>チョウサ</t>
    </rPh>
    <rPh sb="9" eb="10">
      <t>ヒ</t>
    </rPh>
    <rPh sb="10" eb="11">
      <t>トウ</t>
    </rPh>
    <phoneticPr fontId="2"/>
  </si>
  <si>
    <t>　(３)　機器撤去・ラック搬入・据付作業費</t>
    <rPh sb="5" eb="9">
      <t>キキテッキョ</t>
    </rPh>
    <rPh sb="13" eb="15">
      <t>ハンニュウ</t>
    </rPh>
    <rPh sb="16" eb="18">
      <t>スエツケ</t>
    </rPh>
    <rPh sb="18" eb="21">
      <t>サギョウヒ</t>
    </rPh>
    <phoneticPr fontId="2"/>
  </si>
  <si>
    <t>　(４)　外線接続・新規配線作業費</t>
    <rPh sb="5" eb="7">
      <t>ガイセン</t>
    </rPh>
    <rPh sb="7" eb="9">
      <t>セツゾク</t>
    </rPh>
    <rPh sb="10" eb="12">
      <t>シンキ</t>
    </rPh>
    <rPh sb="12" eb="14">
      <t>ハイセン</t>
    </rPh>
    <rPh sb="14" eb="17">
      <t>サギョウヒ</t>
    </rPh>
    <phoneticPr fontId="2"/>
  </si>
  <si>
    <t>　(５)　既設流用機器現地組み替え作業費</t>
    <rPh sb="5" eb="7">
      <t>キセツ</t>
    </rPh>
    <rPh sb="7" eb="9">
      <t>リュウヨウ</t>
    </rPh>
    <rPh sb="9" eb="11">
      <t>キキ</t>
    </rPh>
    <rPh sb="11" eb="13">
      <t>ゲンチ</t>
    </rPh>
    <rPh sb="13" eb="14">
      <t>ク</t>
    </rPh>
    <rPh sb="15" eb="16">
      <t>カ</t>
    </rPh>
    <rPh sb="17" eb="19">
      <t>サギョウ</t>
    </rPh>
    <rPh sb="19" eb="20">
      <t>ヒ</t>
    </rPh>
    <phoneticPr fontId="2"/>
  </si>
  <si>
    <t>　(６)　総合試験調整費</t>
    <rPh sb="5" eb="9">
      <t>ソウゴウシケン</t>
    </rPh>
    <rPh sb="9" eb="12">
      <t>チョウセイヒ</t>
    </rPh>
    <phoneticPr fontId="2"/>
  </si>
  <si>
    <t>　(７)　産業廃棄物処理費</t>
    <rPh sb="5" eb="10">
      <t>サンギョウハイキブツ</t>
    </rPh>
    <rPh sb="10" eb="12">
      <t>ショリ</t>
    </rPh>
    <rPh sb="12" eb="13">
      <t>ヒ</t>
    </rPh>
    <phoneticPr fontId="2"/>
  </si>
  <si>
    <t>合計（直接工事費）</t>
    <rPh sb="0" eb="2">
      <t>ゴウケイ</t>
    </rPh>
    <rPh sb="3" eb="8">
      <t>チョクセツコウジヒ</t>
    </rPh>
    <phoneticPr fontId="2"/>
  </si>
  <si>
    <t>業務用放送設備制御部改修工事</t>
    <rPh sb="0" eb="14">
      <t>ギョウムヨウホウソウセツビセイギョブカイシュウコウジ</t>
    </rPh>
    <phoneticPr fontId="2"/>
  </si>
  <si>
    <t>　　　(ｱ)　ＣＰＵ基板</t>
    <rPh sb="10" eb="12">
      <t>キバン</t>
    </rPh>
    <phoneticPr fontId="2"/>
  </si>
  <si>
    <t>　　　(ｲ)　ＣＰＵ基板</t>
    <rPh sb="10" eb="12">
      <t>キバン</t>
    </rPh>
    <phoneticPr fontId="2"/>
  </si>
  <si>
    <t>　　　(ｳ)　集音マイク用検知パネル</t>
    <rPh sb="7" eb="9">
      <t>シュウオン</t>
    </rPh>
    <rPh sb="12" eb="13">
      <t>ヨウ</t>
    </rPh>
    <rPh sb="13" eb="15">
      <t>ケンチ</t>
    </rPh>
    <phoneticPr fontId="2"/>
  </si>
  <si>
    <t>　　　(ｱ)　デジタルアナウンスマシン</t>
    <phoneticPr fontId="2"/>
  </si>
  <si>
    <t>　　　(ｲ)　ラックマウント金具</t>
    <rPh sb="14" eb="16">
      <t>カナグ</t>
    </rPh>
    <phoneticPr fontId="2"/>
  </si>
  <si>
    <t>　　　(ｳ)　メモリーカード　１ＧＢ</t>
    <phoneticPr fontId="2"/>
  </si>
  <si>
    <t>　　　(ｴ)　ＡＣアダプター</t>
    <phoneticPr fontId="2"/>
  </si>
  <si>
    <t>　　　(ｶ)　電源制御ユニット</t>
    <rPh sb="7" eb="9">
      <t>デンゲン</t>
    </rPh>
    <rPh sb="9" eb="11">
      <t>セイギョ</t>
    </rPh>
    <phoneticPr fontId="2"/>
  </si>
  <si>
    <t>　　　(ｷ)　端子盤</t>
    <rPh sb="7" eb="10">
      <t>タンシバン</t>
    </rPh>
    <phoneticPr fontId="2"/>
  </si>
  <si>
    <t>　　　(ｸ)　ＣＰＵ基板</t>
    <rPh sb="10" eb="12">
      <t>キバン</t>
    </rPh>
    <phoneticPr fontId="2"/>
  </si>
  <si>
    <t>　　　(ｹ)　ＣＰＵ基板</t>
    <rPh sb="10" eb="12">
      <t>キバン</t>
    </rPh>
    <phoneticPr fontId="2"/>
  </si>
  <si>
    <t>Q-KS-IO</t>
    <phoneticPr fontId="2"/>
  </si>
  <si>
    <t>Q-KS-CP</t>
    <phoneticPr fontId="2"/>
  </si>
  <si>
    <t>EV700</t>
    <phoneticPr fontId="2"/>
  </si>
  <si>
    <t>MB-15B</t>
    <phoneticPr fontId="2"/>
  </si>
  <si>
    <t>EV-CF1G</t>
    <phoneticPr fontId="2"/>
  </si>
  <si>
    <t>AD-246</t>
    <phoneticPr fontId="2"/>
  </si>
  <si>
    <t>　　　(ｱ)　キャビネットラック４１ＵＤ６１５Ｃ</t>
    <phoneticPr fontId="2"/>
  </si>
  <si>
    <t>　　　(ｲ)　ＣＰユニット</t>
    <phoneticPr fontId="2"/>
  </si>
  <si>
    <t>　　　(ｳ)　ラックマウント金具セット</t>
    <rPh sb="14" eb="16">
      <t>カナグ</t>
    </rPh>
    <phoneticPr fontId="2"/>
  </si>
  <si>
    <t>　　　(ｵ)　ラック連結金具セット</t>
    <rPh sb="10" eb="12">
      <t>レンケツ</t>
    </rPh>
    <rPh sb="12" eb="14">
      <t>カナグ</t>
    </rPh>
    <phoneticPr fontId="2"/>
  </si>
  <si>
    <t>　　　(ｷ)　ラック連結金具セット</t>
    <rPh sb="10" eb="12">
      <t>レンケツ</t>
    </rPh>
    <rPh sb="12" eb="14">
      <t>カナグ</t>
    </rPh>
    <phoneticPr fontId="2"/>
  </si>
  <si>
    <t>　　　(ｹ)　ラック連結金具セット</t>
    <rPh sb="10" eb="12">
      <t>レンケツ</t>
    </rPh>
    <rPh sb="12" eb="14">
      <t>カナグ</t>
    </rPh>
    <phoneticPr fontId="2"/>
  </si>
  <si>
    <t>　　　(ｺ)　Ｌ２スイッチ</t>
    <phoneticPr fontId="2"/>
  </si>
  <si>
    <t>　　　(ｻ)　Ｌ２スイッチ</t>
    <phoneticPr fontId="2"/>
  </si>
  <si>
    <t>　　　(ｼ)　ラックマウント金具</t>
    <rPh sb="14" eb="16">
      <t>カナグ</t>
    </rPh>
    <phoneticPr fontId="2"/>
  </si>
  <si>
    <t>　　　(ｽ)　端子盤</t>
    <rPh sb="7" eb="10">
      <t>タンシバン</t>
    </rPh>
    <phoneticPr fontId="2"/>
  </si>
  <si>
    <t>　　　(ｾ)　直流電源パネル</t>
    <rPh sb="7" eb="9">
      <t>チョクリュウ</t>
    </rPh>
    <rPh sb="9" eb="11">
      <t>デンゲン</t>
    </rPh>
    <phoneticPr fontId="2"/>
  </si>
  <si>
    <t>　　　(ｿ)　電源分配パネル</t>
    <rPh sb="7" eb="9">
      <t>デンゲン</t>
    </rPh>
    <rPh sb="9" eb="11">
      <t>ブンパイ</t>
    </rPh>
    <phoneticPr fontId="2"/>
  </si>
  <si>
    <t>　　　(ﾀ)　通気・ブランクパネル</t>
    <rPh sb="7" eb="9">
      <t>ツウキ</t>
    </rPh>
    <phoneticPr fontId="2"/>
  </si>
  <si>
    <t>　　　(ﾁ)　組配費</t>
    <rPh sb="7" eb="8">
      <t>クミ</t>
    </rPh>
    <rPh sb="8" eb="10">
      <t>クバヒ</t>
    </rPh>
    <phoneticPr fontId="2"/>
  </si>
  <si>
    <t>　　　(ﾂ)　ケーブル作成費・雑材費・試験費</t>
    <rPh sb="11" eb="14">
      <t>サクセイヒ</t>
    </rPh>
    <rPh sb="15" eb="17">
      <t>ザツザイ</t>
    </rPh>
    <rPh sb="17" eb="18">
      <t>ヒ</t>
    </rPh>
    <rPh sb="19" eb="22">
      <t>シケンヒ</t>
    </rPh>
    <phoneticPr fontId="2"/>
  </si>
  <si>
    <t>　　　(ﾃ)　ラック配送費用</t>
    <rPh sb="10" eb="12">
      <t>ハイソウ</t>
    </rPh>
    <rPh sb="12" eb="14">
      <t>ヒヨウ</t>
    </rPh>
    <phoneticPr fontId="2"/>
  </si>
  <si>
    <t>R-CR413S-6C</t>
    <phoneticPr fontId="2"/>
  </si>
  <si>
    <t>Q-NI300AO</t>
    <phoneticPr fontId="2"/>
  </si>
  <si>
    <t>MB-15B-BK</t>
    <phoneticPr fontId="2"/>
  </si>
  <si>
    <t>Q-NI300AP</t>
    <phoneticPr fontId="2"/>
  </si>
  <si>
    <t>MB-15B-J</t>
    <phoneticPr fontId="2"/>
  </si>
  <si>
    <t>Q-NI300AI</t>
    <phoneticPr fontId="2"/>
  </si>
  <si>
    <t>Q-NI300SI</t>
    <phoneticPr fontId="2"/>
  </si>
  <si>
    <t>PN26244</t>
    <phoneticPr fontId="2"/>
  </si>
  <si>
    <t>PN25164</t>
    <phoneticPr fontId="2"/>
  </si>
  <si>
    <t>AD-011</t>
    <phoneticPr fontId="2"/>
  </si>
  <si>
    <t>PD-022</t>
    <phoneticPr fontId="2"/>
  </si>
  <si>
    <t>　　　(ｵ)　インターフェースパネル</t>
    <phoneticPr fontId="2"/>
  </si>
  <si>
    <t>　　　(ｴ)　音声出力インターフェースユニット</t>
    <rPh sb="7" eb="11">
      <t>オンセイシュツリョク</t>
    </rPh>
    <phoneticPr fontId="2"/>
  </si>
  <si>
    <t>　　　(ｶ)　音声入力インターフェースユニット</t>
    <rPh sb="7" eb="11">
      <t>オンセイニュウリョク</t>
    </rPh>
    <phoneticPr fontId="2"/>
  </si>
  <si>
    <t>　　　(ｸ)　シリアルインターフェースユニット</t>
    <phoneticPr fontId="2"/>
  </si>
  <si>
    <t>　　　(ｽ)　直流電源パネル</t>
    <rPh sb="7" eb="9">
      <t>チョクリュウ</t>
    </rPh>
    <rPh sb="9" eb="11">
      <t>デンゲン</t>
    </rPh>
    <phoneticPr fontId="2"/>
  </si>
  <si>
    <t>　　　(ｾ)　電源分配パネル</t>
    <rPh sb="7" eb="9">
      <t>デンゲン</t>
    </rPh>
    <rPh sb="9" eb="11">
      <t>ブンパイ</t>
    </rPh>
    <phoneticPr fontId="2"/>
  </si>
  <si>
    <t>　　　(ｿ)　端子盤</t>
    <rPh sb="7" eb="10">
      <t>タンシバン</t>
    </rPh>
    <phoneticPr fontId="2"/>
  </si>
  <si>
    <t>　　　(ｲ)　電源制御スイッチパネル</t>
    <rPh sb="7" eb="9">
      <t>デンゲン</t>
    </rPh>
    <rPh sb="9" eb="11">
      <t>セイギョ</t>
    </rPh>
    <phoneticPr fontId="2"/>
  </si>
  <si>
    <t>　　　(ｳ)　１９型ワイド液晶モニター</t>
    <rPh sb="9" eb="10">
      <t>ガタ</t>
    </rPh>
    <rPh sb="13" eb="15">
      <t>エキショウ</t>
    </rPh>
    <phoneticPr fontId="2"/>
  </si>
  <si>
    <t>　　　(ｴ)　ラックマウント金具</t>
    <rPh sb="14" eb="16">
      <t>カナグ</t>
    </rPh>
    <phoneticPr fontId="2"/>
  </si>
  <si>
    <t>　　　(ｵ)　スライド棚</t>
    <rPh sb="11" eb="12">
      <t>タナ</t>
    </rPh>
    <phoneticPr fontId="2"/>
  </si>
  <si>
    <t>　　　(ｶ)　ＦＡパソコン</t>
    <phoneticPr fontId="2"/>
  </si>
  <si>
    <t>　　　(ｷ)　棚パネル</t>
    <rPh sb="7" eb="8">
      <t>タナ</t>
    </rPh>
    <phoneticPr fontId="2"/>
  </si>
  <si>
    <t>　　　(ｸ)　電源分配パネル</t>
    <rPh sb="7" eb="9">
      <t>デンゲン</t>
    </rPh>
    <rPh sb="9" eb="11">
      <t>ブンパイ</t>
    </rPh>
    <phoneticPr fontId="2"/>
  </si>
  <si>
    <t>　　　(ｹ)　端子盤</t>
    <rPh sb="7" eb="10">
      <t>タンシバン</t>
    </rPh>
    <phoneticPr fontId="2"/>
  </si>
  <si>
    <t>　　　(ｺ)　通気・ブランクパネル</t>
    <rPh sb="7" eb="9">
      <t>ツウキ</t>
    </rPh>
    <phoneticPr fontId="2"/>
  </si>
  <si>
    <t>　　　(ｻ)　組配費</t>
    <rPh sb="7" eb="8">
      <t>クミ</t>
    </rPh>
    <rPh sb="8" eb="9">
      <t>クバ</t>
    </rPh>
    <rPh sb="9" eb="10">
      <t>ヒ</t>
    </rPh>
    <phoneticPr fontId="2"/>
  </si>
  <si>
    <t>　　　(ｼ)　ケーブル作成費・雑材費・試験費</t>
    <rPh sb="11" eb="14">
      <t>サクセイヒ</t>
    </rPh>
    <rPh sb="15" eb="18">
      <t>ザツザイヒ</t>
    </rPh>
    <rPh sb="19" eb="22">
      <t>シケンヒ</t>
    </rPh>
    <phoneticPr fontId="2"/>
  </si>
  <si>
    <t>　　　(ｽ)　ラック配送費用</t>
    <rPh sb="10" eb="12">
      <t>ハイソウ</t>
    </rPh>
    <rPh sb="12" eb="14">
      <t>ヒヨウ</t>
    </rPh>
    <phoneticPr fontId="2"/>
  </si>
  <si>
    <t>FDWX1905W</t>
    <phoneticPr fontId="2"/>
  </si>
  <si>
    <t>AR-05</t>
    <phoneticPr fontId="2"/>
  </si>
  <si>
    <t>SAT-2U</t>
    <phoneticPr fontId="2"/>
  </si>
  <si>
    <t>FA2100TX MODEL700</t>
    <phoneticPr fontId="2"/>
  </si>
  <si>
    <t>HP-033B</t>
    <phoneticPr fontId="2"/>
  </si>
  <si>
    <t>PF/BK</t>
    <phoneticPr fontId="2"/>
  </si>
  <si>
    <t>　　　(ｱ)　音声出力インターフェースユニット</t>
    <rPh sb="7" eb="11">
      <t>オンセイシュツリョク</t>
    </rPh>
    <phoneticPr fontId="2"/>
  </si>
  <si>
    <t>　　　(ｲ)　ラック連結金具セット</t>
    <rPh sb="10" eb="12">
      <t>レンケツ</t>
    </rPh>
    <rPh sb="12" eb="14">
      <t>カナグ</t>
    </rPh>
    <phoneticPr fontId="2"/>
  </si>
  <si>
    <t>Q-NI300AO</t>
    <phoneticPr fontId="2"/>
  </si>
  <si>
    <t>MB-15B-J</t>
    <phoneticPr fontId="2"/>
  </si>
  <si>
    <t>　　　(ｱ)　21型ワイド液晶モニター</t>
    <rPh sb="9" eb="10">
      <t>ガタ</t>
    </rPh>
    <rPh sb="13" eb="15">
      <t>エキショウ</t>
    </rPh>
    <phoneticPr fontId="2"/>
  </si>
  <si>
    <t>　　キ　６Ｆ映像操作室（運用ＰＣ）</t>
    <rPh sb="6" eb="11">
      <t>エイゾウソウサシツ</t>
    </rPh>
    <rPh sb="12" eb="14">
      <t>ウンヨウ</t>
    </rPh>
    <phoneticPr fontId="2"/>
  </si>
  <si>
    <t>　　　(ｲ)　Ｌ２Ｇスイッチ</t>
    <phoneticPr fontId="2"/>
  </si>
  <si>
    <t>　　　(ｴ)　FAパソコン</t>
    <phoneticPr fontId="2"/>
  </si>
  <si>
    <t>　　　(ｵ)　棚パネル　３U　D＝６００</t>
    <rPh sb="7" eb="8">
      <t>タナ</t>
    </rPh>
    <phoneticPr fontId="2"/>
  </si>
  <si>
    <t>EV2130-HDBK</t>
    <phoneticPr fontId="2"/>
  </si>
  <si>
    <t>PN26084</t>
    <phoneticPr fontId="2"/>
  </si>
  <si>
    <t>RM1</t>
    <phoneticPr fontId="2"/>
  </si>
  <si>
    <t>RM2</t>
    <phoneticPr fontId="2"/>
  </si>
  <si>
    <t>RM3</t>
    <phoneticPr fontId="2"/>
  </si>
  <si>
    <t>RM-300X</t>
    <phoneticPr fontId="2"/>
  </si>
  <si>
    <t>　　　(ｱ)　インターフェースパネル</t>
    <phoneticPr fontId="2"/>
  </si>
  <si>
    <t>　　　(ｲ)　アナウンサーリモート制御器</t>
    <rPh sb="17" eb="19">
      <t>セイギョ</t>
    </rPh>
    <rPh sb="19" eb="20">
      <t>ウツワ</t>
    </rPh>
    <phoneticPr fontId="2"/>
  </si>
  <si>
    <t>　　　(ｱ)　Ｌ２Ｇスイッチ</t>
    <phoneticPr fontId="2"/>
  </si>
  <si>
    <t>　　　(ｲ)　１台用ラックマウント金具</t>
    <rPh sb="8" eb="10">
      <t>ダイヨウ</t>
    </rPh>
    <rPh sb="17" eb="19">
      <t>カナグ</t>
    </rPh>
    <phoneticPr fontId="2"/>
  </si>
  <si>
    <t>PN-71051</t>
    <phoneticPr fontId="2"/>
  </si>
  <si>
    <t>式</t>
    <rPh sb="0" eb="1">
      <t>シキ</t>
    </rPh>
    <phoneticPr fontId="2"/>
  </si>
  <si>
    <t>計</t>
    <rPh sb="0" eb="1">
      <t>ケイ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</si>
  <si>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</si>
  <si>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</si>
  <si>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</si>
  <si>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</si>
  <si>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</si>
  <si>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</si>
  <si>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⑦</t>
    <phoneticPr fontId="2"/>
  </si>
  <si>
    <t>⑧</t>
    <phoneticPr fontId="2"/>
  </si>
  <si>
    <t>⑨</t>
    <phoneticPr fontId="2"/>
  </si>
  <si>
    <t>⑩</t>
    <phoneticPr fontId="2"/>
  </si>
  <si>
    <t>⑪</t>
    <phoneticPr fontId="2"/>
  </si>
  <si>
    <t>⑫</t>
    <phoneticPr fontId="2"/>
  </si>
  <si>
    <t>⑬</t>
    <phoneticPr fontId="2"/>
  </si>
  <si>
    <t>⑭</t>
    <phoneticPr fontId="2"/>
  </si>
  <si>
    <t>上記①～⑭の合計</t>
    <rPh sb="0" eb="2">
      <t>ジョウキ</t>
    </rPh>
    <rPh sb="6" eb="8">
      <t>ゴウケイ</t>
    </rPh>
    <phoneticPr fontId="2"/>
  </si>
  <si>
    <t>上記（1）～（7）の合計</t>
    <rPh sb="0" eb="2">
      <t>ジョウキ</t>
    </rPh>
    <rPh sb="10" eb="12">
      <t>ゴウケイ</t>
    </rPh>
    <phoneticPr fontId="2"/>
  </si>
  <si>
    <t>式</t>
    <rPh sb="0" eb="1">
      <t>シキ</t>
    </rPh>
    <phoneticPr fontId="2"/>
  </si>
  <si>
    <t>架</t>
    <rPh sb="0" eb="1">
      <t>カ</t>
    </rPh>
    <phoneticPr fontId="2"/>
  </si>
  <si>
    <t>台</t>
    <rPh sb="0" eb="1">
      <t>ダイ</t>
    </rPh>
    <phoneticPr fontId="2"/>
  </si>
  <si>
    <t>（ここに業者名を入力してください）</t>
    <rPh sb="4" eb="6">
      <t>ギョウシャ</t>
    </rPh>
    <rPh sb="6" eb="7">
      <t>メイ</t>
    </rPh>
    <rPh sb="8" eb="10">
      <t>ニュウリョク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</si>
</sst>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,##0.00_ ;[Red]\-#,##0.00\ "/>
    <numFmt numFmtId="177" formatCode="#,##0_ ;[Red]\-#,##0\ "/>
    <numFmt numFmtId="178" formatCode="yyyy&quot;年&quot;m&quot;月&quot;d&quot;日&quot;;@"/>
    <numFmt numFmtId="179" formatCode="#,##0.0?;\-#,##0.0?"/>
    <numFmt numFmtId="180" formatCode="#,##0_ "/>
    <numFmt numFmtId="181" formatCode="#,##0_);[Red]\(#,##0\)"/>
    <numFmt numFmtId="182" formatCode="#,##0.0_ "/>
    <numFmt numFmtId="183" formatCode="#,##0.0_);[Red]\(#,##0.0\)"/>
    <numFmt numFmtId="184" formatCode="0_);[Red]\(0\)"/>
  </numFmts>
  <fonts count="1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明朝"/>
      <family val="1"/>
      <charset val="128"/>
    </font>
    <font>
      <sz val="11"/>
      <name val="游ゴシック"/>
      <family val="3"/>
      <charset val="128"/>
    </font>
    <font>
      <sz val="12"/>
      <name val="游ゴシック"/>
      <family val="3"/>
      <charset val="128"/>
    </font>
    <font>
      <sz val="20"/>
      <name val="游ゴシック"/>
      <family val="3"/>
      <charset val="128"/>
    </font>
    <font>
      <sz val="18"/>
      <name val="游ゴシック"/>
      <family val="3"/>
      <charset val="128"/>
    </font>
    <font>
      <sz val="14"/>
      <name val="游ゴシック"/>
      <family val="3"/>
      <charset val="128"/>
    </font>
    <font>
      <sz val="11"/>
      <name val="BIZ UDP明朝 Medium"/>
      <family val="1"/>
      <charset val="128"/>
    </font>
    <font>
      <sz val="11"/>
      <color theme="1"/>
      <name val="BIZ UDP明朝 Medium"/>
      <family val="1"/>
      <charset val="128"/>
    </font>
    <font>
      <sz val="11"/>
      <color rgb="FF000000"/>
      <name val="BIZ UDP明朝 Medium"/>
      <family val="1"/>
      <charset val="128"/>
    </font>
    <font>
      <sz val="11"/>
      <name val="HGSｺﾞｼｯｸM"/>
      <family val="3"/>
      <charset val="128"/>
    </font>
    <font>
      <sz val="11"/>
      <color rgb="FF000000"/>
      <name val="HGSｺﾞｼｯｸM"/>
      <family val="3"/>
      <charset val="128"/>
    </font>
    <font>
      <sz val="11"/>
      <color theme="1"/>
      <name val="HGSｺﾞｼｯｸM"/>
      <family val="3"/>
      <charset val="128"/>
    </font>
    <font>
      <sz val="12"/>
      <name val="HGSｺﾞｼｯｸM"/>
      <family val="3"/>
      <charset val="128"/>
    </font>
    <font>
      <sz val="12"/>
      <color theme="1"/>
      <name val="HGSｺﾞｼｯｸM"/>
      <family val="3"/>
      <charset val="128"/>
    </font>
    <font>
      <sz val="12"/>
      <color rgb="FFFF0000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3" fillId="0" borderId="0"/>
    <xf numFmtId="0" fontId="4" fillId="0" borderId="0"/>
  </cellStyleXfs>
  <cellXfs count="102">
    <xf numFmtId="0" fontId="0" fillId="0" borderId="0" xfId="0"/>
    <xf numFmtId="0" fontId="5" fillId="0" borderId="0" xfId="0" applyFont="1" applyAlignment="1">
      <alignment shrinkToFit="1"/>
    </xf>
    <xf numFmtId="0" fontId="5" fillId="0" borderId="0" xfId="0" applyFont="1" applyAlignment="1">
      <alignment horizontal="right" shrinkToFit="1"/>
    </xf>
    <xf numFmtId="0" fontId="5" fillId="0" borderId="0" xfId="0" applyFont="1"/>
    <xf numFmtId="0" fontId="5" fillId="0" borderId="1" xfId="0" applyFont="1" applyBorder="1" applyAlignment="1">
      <alignment horizontal="center" vertical="center" shrinkToFit="1"/>
    </xf>
    <xf numFmtId="0" fontId="5" fillId="0" borderId="1" xfId="2" applyFont="1" applyBorder="1" applyAlignment="1">
      <alignment horizontal="left" vertical="center" wrapText="1" shrinkToFit="1"/>
    </xf>
    <xf numFmtId="0" fontId="5" fillId="0" borderId="1" xfId="2" applyFont="1" applyBorder="1" applyAlignment="1">
      <alignment horizontal="center" vertical="center" shrinkToFit="1"/>
    </xf>
    <xf numFmtId="38" fontId="5" fillId="0" borderId="1" xfId="1" applyFont="1" applyBorder="1" applyAlignment="1">
      <alignment horizontal="right" vertical="center" shrinkToFit="1"/>
    </xf>
    <xf numFmtId="181" fontId="5" fillId="0" borderId="1" xfId="1" applyNumberFormat="1" applyFont="1" applyBorder="1" applyAlignment="1">
      <alignment horizontal="right" vertical="center" shrinkToFit="1"/>
    </xf>
    <xf numFmtId="0" fontId="5" fillId="0" borderId="1" xfId="2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indent="1" shrinkToFit="1"/>
    </xf>
    <xf numFmtId="0" fontId="5" fillId="0" borderId="1" xfId="0" applyFont="1" applyBorder="1" applyAlignment="1">
      <alignment vertical="center" shrinkToFit="1"/>
    </xf>
    <xf numFmtId="178" fontId="5" fillId="0" borderId="1" xfId="2" applyNumberFormat="1" applyFont="1" applyBorder="1" applyAlignment="1">
      <alignment horizontal="right" vertical="center" shrinkToFit="1"/>
    </xf>
    <xf numFmtId="176" fontId="5" fillId="0" borderId="1" xfId="1" applyNumberFormat="1" applyFont="1" applyBorder="1" applyAlignment="1">
      <alignment horizontal="right" vertical="center" shrinkToFit="1"/>
    </xf>
    <xf numFmtId="0" fontId="5" fillId="0" borderId="0" xfId="0" applyFont="1" applyAlignment="1">
      <alignment vertical="center"/>
    </xf>
    <xf numFmtId="177" fontId="5" fillId="0" borderId="1" xfId="1" applyNumberFormat="1" applyFont="1" applyBorder="1" applyAlignment="1">
      <alignment horizontal="right" vertical="center" shrinkToFit="1"/>
    </xf>
    <xf numFmtId="181" fontId="5" fillId="0" borderId="0" xfId="0" applyNumberFormat="1" applyFont="1"/>
    <xf numFmtId="179" fontId="5" fillId="0" borderId="1" xfId="2" applyNumberFormat="1" applyFont="1" applyBorder="1" applyAlignment="1">
      <alignment vertical="center" shrinkToFit="1"/>
    </xf>
    <xf numFmtId="180" fontId="5" fillId="0" borderId="1" xfId="2" applyNumberFormat="1" applyFont="1" applyBorder="1" applyAlignment="1">
      <alignment vertical="center"/>
    </xf>
    <xf numFmtId="0" fontId="6" fillId="0" borderId="0" xfId="0" applyFont="1" applyAlignment="1">
      <alignment shrinkToFit="1"/>
    </xf>
    <xf numFmtId="0" fontId="6" fillId="0" borderId="0" xfId="0" applyFont="1" applyAlignment="1">
      <alignment horizontal="right" shrinkToFit="1"/>
    </xf>
    <xf numFmtId="0" fontId="6" fillId="0" borderId="0" xfId="0" applyFont="1"/>
    <xf numFmtId="0" fontId="7" fillId="0" borderId="0" xfId="0" applyFont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horizontal="right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0" xfId="0" applyFont="1" applyAlignment="1">
      <alignment horizontal="distributed" vertical="center" shrinkToFit="1"/>
    </xf>
    <xf numFmtId="0" fontId="8" fillId="0" borderId="0" xfId="0" applyFont="1" applyAlignment="1">
      <alignment vertical="center" shrinkToFit="1"/>
    </xf>
    <xf numFmtId="0" fontId="8" fillId="0" borderId="2" xfId="0" applyFont="1" applyBorder="1" applyAlignment="1">
      <alignment horizontal="distributed" vertical="center" shrinkToFit="1"/>
    </xf>
    <xf numFmtId="0" fontId="8" fillId="0" borderId="2" xfId="0" applyFont="1" applyBorder="1" applyAlignment="1">
      <alignment vertical="center" shrinkToFit="1"/>
    </xf>
    <xf numFmtId="0" fontId="9" fillId="0" borderId="2" xfId="0" applyFont="1" applyBorder="1" applyAlignment="1">
      <alignment vertical="center" shrinkToFit="1"/>
    </xf>
    <xf numFmtId="0" fontId="6" fillId="0" borderId="5" xfId="0" applyFont="1" applyBorder="1" applyAlignment="1">
      <alignment horizontal="distributed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vertical="center" shrinkToFit="1"/>
    </xf>
    <xf numFmtId="0" fontId="5" fillId="0" borderId="0" xfId="0" applyFont="1" applyAlignment="1">
      <alignment horizontal="center" vertical="center" shrinkToFit="1"/>
    </xf>
    <xf numFmtId="178" fontId="5" fillId="0" borderId="0" xfId="2" applyNumberFormat="1" applyFont="1" applyAlignment="1">
      <alignment horizontal="right" vertical="center" shrinkToFit="1"/>
    </xf>
    <xf numFmtId="0" fontId="5" fillId="0" borderId="0" xfId="2" applyFont="1" applyAlignment="1">
      <alignment vertical="center" shrinkToFit="1"/>
    </xf>
    <xf numFmtId="10" fontId="5" fillId="2" borderId="0" xfId="3" applyNumberFormat="1" applyFont="1" applyFill="1" applyAlignment="1">
      <alignment horizontal="right"/>
    </xf>
    <xf numFmtId="180" fontId="5" fillId="0" borderId="0" xfId="0" applyNumberFormat="1" applyFont="1"/>
    <xf numFmtId="180" fontId="5" fillId="0" borderId="0" xfId="0" applyNumberFormat="1" applyFont="1" applyAlignment="1">
      <alignment shrinkToFit="1"/>
    </xf>
    <xf numFmtId="180" fontId="5" fillId="0" borderId="0" xfId="0" applyNumberFormat="1" applyFont="1" applyAlignment="1">
      <alignment vertical="center"/>
    </xf>
    <xf numFmtId="181" fontId="10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181" fontId="11" fillId="3" borderId="1" xfId="0" applyNumberFormat="1" applyFont="1" applyFill="1" applyBorder="1" applyAlignment="1">
      <alignment vertical="center" wrapText="1"/>
    </xf>
    <xf numFmtId="183" fontId="12" fillId="3" borderId="1" xfId="0" applyNumberFormat="1" applyFont="1" applyFill="1" applyBorder="1" applyAlignment="1">
      <alignment horizontal="center" vertical="center" shrinkToFit="1"/>
    </xf>
    <xf numFmtId="184" fontId="13" fillId="3" borderId="1" xfId="0" applyNumberFormat="1" applyFont="1" applyFill="1" applyBorder="1" applyAlignment="1">
      <alignment horizontal="center" vertical="center" wrapText="1"/>
    </xf>
    <xf numFmtId="181" fontId="14" fillId="3" borderId="1" xfId="0" applyNumberFormat="1" applyFont="1" applyFill="1" applyBorder="1" applyAlignment="1">
      <alignment vertical="center" shrinkToFit="1"/>
    </xf>
    <xf numFmtId="181" fontId="13" fillId="3" borderId="1" xfId="1" applyNumberFormat="1" applyFont="1" applyFill="1" applyBorder="1" applyAlignment="1">
      <alignment horizontal="right" vertical="center" shrinkToFit="1"/>
    </xf>
    <xf numFmtId="184" fontId="15" fillId="3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shrinkToFit="1"/>
    </xf>
    <xf numFmtId="184" fontId="10" fillId="0" borderId="1" xfId="0" applyNumberFormat="1" applyFont="1" applyBorder="1" applyAlignment="1">
      <alignment horizontal="center" vertical="center" shrinkToFit="1"/>
    </xf>
    <xf numFmtId="181" fontId="10" fillId="0" borderId="1" xfId="0" applyNumberFormat="1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left" vertical="center" shrinkToFit="1"/>
    </xf>
    <xf numFmtId="0" fontId="10" fillId="0" borderId="1" xfId="2" applyFont="1" applyBorder="1" applyAlignment="1">
      <alignment horizontal="left" vertical="center" wrapText="1" shrinkToFit="1"/>
    </xf>
    <xf numFmtId="0" fontId="10" fillId="0" borderId="1" xfId="2" applyFont="1" applyBorder="1" applyAlignment="1">
      <alignment horizontal="center" vertical="center" shrinkToFit="1"/>
    </xf>
    <xf numFmtId="184" fontId="13" fillId="0" borderId="1" xfId="1" applyNumberFormat="1" applyFont="1" applyFill="1" applyBorder="1" applyAlignment="1">
      <alignment horizontal="center" vertical="center" shrinkToFit="1"/>
    </xf>
    <xf numFmtId="181" fontId="13" fillId="0" borderId="1" xfId="1" applyNumberFormat="1" applyFont="1" applyFill="1" applyBorder="1" applyAlignment="1">
      <alignment horizontal="right" vertical="center" shrinkToFit="1"/>
    </xf>
    <xf numFmtId="0" fontId="10" fillId="0" borderId="1" xfId="0" applyFont="1" applyBorder="1" applyAlignment="1">
      <alignment vertical="center" shrinkToFit="1"/>
    </xf>
    <xf numFmtId="181" fontId="10" fillId="0" borderId="1" xfId="0" applyNumberFormat="1" applyFont="1" applyBorder="1" applyAlignment="1">
      <alignment vertical="center" wrapText="1"/>
    </xf>
    <xf numFmtId="181" fontId="11" fillId="0" borderId="1" xfId="0" applyNumberFormat="1" applyFont="1" applyBorder="1" applyAlignment="1">
      <alignment vertical="center" wrapText="1"/>
    </xf>
    <xf numFmtId="183" fontId="12" fillId="0" borderId="1" xfId="0" applyNumberFormat="1" applyFont="1" applyBorder="1" applyAlignment="1">
      <alignment horizontal="center" vertical="center" shrinkToFit="1"/>
    </xf>
    <xf numFmtId="184" fontId="13" fillId="0" borderId="1" xfId="0" applyNumberFormat="1" applyFont="1" applyBorder="1" applyAlignment="1">
      <alignment horizontal="center" vertical="center" wrapText="1"/>
    </xf>
    <xf numFmtId="181" fontId="14" fillId="0" borderId="1" xfId="0" applyNumberFormat="1" applyFont="1" applyBorder="1" applyAlignment="1">
      <alignment vertical="center" shrinkToFit="1"/>
    </xf>
    <xf numFmtId="184" fontId="15" fillId="0" borderId="1" xfId="0" applyNumberFormat="1" applyFont="1" applyBorder="1" applyAlignment="1">
      <alignment horizontal="center" vertical="center" wrapText="1"/>
    </xf>
    <xf numFmtId="182" fontId="12" fillId="0" borderId="1" xfId="0" applyNumberFormat="1" applyFont="1" applyBorder="1" applyAlignment="1">
      <alignment horizontal="center" vertical="center"/>
    </xf>
    <xf numFmtId="181" fontId="10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vertical="center" shrinkToFit="1"/>
    </xf>
    <xf numFmtId="0" fontId="10" fillId="0" borderId="0" xfId="0" applyFont="1" applyAlignment="1">
      <alignment horizontal="center" vertical="center" shrinkToFit="1"/>
    </xf>
    <xf numFmtId="184" fontId="10" fillId="0" borderId="0" xfId="0" applyNumberFormat="1" applyFont="1" applyAlignment="1">
      <alignment horizontal="center" vertical="center" shrinkToFit="1"/>
    </xf>
    <xf numFmtId="181" fontId="10" fillId="0" borderId="0" xfId="0" applyNumberFormat="1" applyFont="1" applyAlignment="1">
      <alignment horizontal="right" vertical="center" shrinkToFit="1"/>
    </xf>
    <xf numFmtId="181" fontId="10" fillId="0" borderId="0" xfId="0" applyNumberFormat="1" applyFont="1" applyAlignment="1">
      <alignment vertical="center" shrinkToFit="1"/>
    </xf>
    <xf numFmtId="181" fontId="10" fillId="0" borderId="1" xfId="0" applyNumberFormat="1" applyFont="1" applyBorder="1" applyAlignment="1">
      <alignment horizontal="right" vertical="center" wrapText="1"/>
    </xf>
    <xf numFmtId="181" fontId="10" fillId="3" borderId="1" xfId="0" applyNumberFormat="1" applyFont="1" applyFill="1" applyBorder="1" applyAlignment="1">
      <alignment horizontal="right" vertical="center" wrapText="1"/>
    </xf>
    <xf numFmtId="181" fontId="16" fillId="0" borderId="1" xfId="2" applyNumberFormat="1" applyFont="1" applyBorder="1" applyAlignment="1">
      <alignment vertical="center" shrinkToFit="1"/>
    </xf>
    <xf numFmtId="181" fontId="16" fillId="0" borderId="1" xfId="2" applyNumberFormat="1" applyFont="1" applyBorder="1" applyAlignment="1">
      <alignment horizontal="right" vertical="center" shrinkToFit="1"/>
    </xf>
    <xf numFmtId="181" fontId="16" fillId="0" borderId="1" xfId="0" applyNumberFormat="1" applyFont="1" applyBorder="1" applyAlignment="1">
      <alignment vertical="center" shrinkToFit="1"/>
    </xf>
    <xf numFmtId="181" fontId="16" fillId="3" borderId="1" xfId="0" applyNumberFormat="1" applyFont="1" applyFill="1" applyBorder="1" applyAlignment="1">
      <alignment vertical="center" shrinkToFit="1"/>
    </xf>
    <xf numFmtId="181" fontId="16" fillId="0" borderId="1" xfId="2" applyNumberFormat="1" applyFont="1" applyBorder="1" applyAlignment="1">
      <alignment vertical="center" wrapText="1"/>
    </xf>
    <xf numFmtId="181" fontId="16" fillId="3" borderId="1" xfId="2" applyNumberFormat="1" applyFont="1" applyFill="1" applyBorder="1" applyAlignment="1">
      <alignment vertical="center" wrapText="1"/>
    </xf>
    <xf numFmtId="181" fontId="17" fillId="0" borderId="1" xfId="0" applyNumberFormat="1" applyFont="1" applyBorder="1" applyAlignment="1">
      <alignment vertical="center" wrapText="1"/>
    </xf>
    <xf numFmtId="181" fontId="17" fillId="3" borderId="1" xfId="0" applyNumberFormat="1" applyFont="1" applyFill="1" applyBorder="1" applyAlignment="1">
      <alignment vertical="center" wrapText="1"/>
    </xf>
    <xf numFmtId="0" fontId="5" fillId="0" borderId="7" xfId="2" applyFont="1" applyBorder="1" applyAlignment="1">
      <alignment vertical="center" shrinkToFit="1"/>
    </xf>
    <xf numFmtId="0" fontId="9" fillId="0" borderId="6" xfId="0" applyFont="1" applyBorder="1" applyAlignment="1">
      <alignment horizontal="distributed" vertical="center" shrinkToFit="1"/>
    </xf>
    <xf numFmtId="0" fontId="5" fillId="0" borderId="6" xfId="0" applyFont="1" applyBorder="1" applyAlignment="1">
      <alignment horizontal="distributed" vertical="center" shrinkToFit="1"/>
    </xf>
    <xf numFmtId="38" fontId="9" fillId="0" borderId="1" xfId="1" applyFont="1" applyBorder="1" applyAlignment="1">
      <alignment horizontal="right" vertical="center" shrinkToFit="1"/>
    </xf>
    <xf numFmtId="38" fontId="9" fillId="0" borderId="5" xfId="1" applyFont="1" applyBorder="1" applyAlignment="1">
      <alignment horizontal="right" vertical="center" shrinkToFit="1"/>
    </xf>
    <xf numFmtId="181" fontId="9" fillId="0" borderId="6" xfId="1" applyNumberFormat="1" applyFont="1" applyBorder="1" applyAlignment="1">
      <alignment horizontal="right" vertical="center" shrinkToFit="1"/>
    </xf>
    <xf numFmtId="38" fontId="9" fillId="0" borderId="6" xfId="0" applyNumberFormat="1" applyFont="1" applyBorder="1" applyAlignment="1">
      <alignment horizontal="left" vertical="center" shrinkToFit="1"/>
    </xf>
    <xf numFmtId="0" fontId="9" fillId="0" borderId="6" xfId="0" applyFont="1" applyBorder="1" applyAlignment="1">
      <alignment horizontal="left" vertical="center" shrinkToFit="1"/>
    </xf>
    <xf numFmtId="0" fontId="9" fillId="0" borderId="4" xfId="0" applyFont="1" applyBorder="1" applyAlignment="1">
      <alignment horizontal="left" vertical="center" shrinkToFit="1"/>
    </xf>
    <xf numFmtId="181" fontId="9" fillId="0" borderId="4" xfId="1" applyNumberFormat="1" applyFont="1" applyBorder="1" applyAlignment="1">
      <alignment horizontal="right" vertical="center" shrinkToFit="1"/>
    </xf>
    <xf numFmtId="181" fontId="9" fillId="0" borderId="1" xfId="1" applyNumberFormat="1" applyFont="1" applyBorder="1" applyAlignment="1">
      <alignment horizontal="right" vertical="center" shrinkToFit="1"/>
    </xf>
    <xf numFmtId="181" fontId="9" fillId="0" borderId="5" xfId="1" applyNumberFormat="1" applyFont="1" applyBorder="1" applyAlignment="1">
      <alignment horizontal="right" vertical="center" shrinkToFit="1"/>
    </xf>
    <xf numFmtId="177" fontId="9" fillId="0" borderId="4" xfId="1" applyNumberFormat="1" applyFont="1" applyBorder="1" applyAlignment="1">
      <alignment horizontal="right" vertical="center" shrinkToFit="1"/>
    </xf>
    <xf numFmtId="177" fontId="9" fillId="0" borderId="1" xfId="1" applyNumberFormat="1" applyFont="1" applyBorder="1" applyAlignment="1">
      <alignment horizontal="right" vertical="center" shrinkToFit="1"/>
    </xf>
    <xf numFmtId="177" fontId="9" fillId="0" borderId="5" xfId="1" applyNumberFormat="1" applyFont="1" applyBorder="1" applyAlignment="1">
      <alignment horizontal="right" vertical="center" shrinkToFit="1"/>
    </xf>
    <xf numFmtId="0" fontId="7" fillId="0" borderId="0" xfId="0" applyFont="1" applyAlignment="1">
      <alignment horizontal="center" shrinkToFit="1"/>
    </xf>
    <xf numFmtId="0" fontId="8" fillId="0" borderId="2" xfId="0" applyFont="1" applyBorder="1" applyAlignment="1">
      <alignment horizontal="distributed" vertical="center" shrinkToFit="1"/>
    </xf>
    <xf numFmtId="181" fontId="8" fillId="0" borderId="2" xfId="1" applyNumberFormat="1" applyFont="1" applyBorder="1" applyAlignment="1">
      <alignment vertical="center" shrinkToFit="1"/>
    </xf>
    <xf numFmtId="0" fontId="8" fillId="0" borderId="2" xfId="0" applyFont="1" applyBorder="1" applyAlignment="1">
      <alignment vertical="center" shrinkToFit="1"/>
    </xf>
    <xf numFmtId="0" fontId="18" fillId="0" borderId="3" xfId="0" applyFont="1" applyBorder="1" applyAlignment="1">
      <alignment horizontal="distributed" vertical="center" shrinkToFit="1"/>
    </xf>
  </cellXfs>
  <cellStyles count="4">
    <cellStyle name="桁区切り" xfId="1" builtinId="6"/>
    <cellStyle name="標準" xfId="0" builtinId="0"/>
    <cellStyle name="標準_5.スパ阪奈 内訳書 0329" xfId="2" xr:uid="{00000000-0005-0000-0000-000002000000}"/>
    <cellStyle name="標準_Sheet1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137160</xdr:colOff>
      <xdr:row>7</xdr:row>
      <xdr:rowOff>38100</xdr:rowOff>
    </xdr:from>
    <xdr:to>
      <xdr:col>49</xdr:col>
      <xdr:colOff>41910</xdr:colOff>
      <xdr:row>12</xdr:row>
      <xdr:rowOff>441960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CA6F96-B26D-4398-A765-87CF139E4EBE}"/>
            </a:ext>
          </a:extLst>
        </xdr:cNvPr>
        <xdr:cNvSpPr txBox="1"/>
      </xdr:nvSpPr>
      <xdr:spPr>
        <a:xfrm>
          <a:off x="7482840" y="2331720"/>
          <a:ext cx="4248150" cy="2606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solidFill>
                <a:srgbClr val="FF0000"/>
              </a:solidFill>
            </a:rPr>
            <a:t>注意事項</a:t>
          </a:r>
          <a:endParaRPr kumimoji="1" lang="en-US" altLang="ja-JP" sz="1400" b="1">
            <a:solidFill>
              <a:srgbClr val="FF0000"/>
            </a:solidFill>
          </a:endParaRPr>
        </a:p>
        <a:p>
          <a:endParaRPr kumimoji="1" lang="en-US" altLang="ja-JP" sz="1200"/>
        </a:p>
        <a:p>
          <a:r>
            <a:rPr kumimoji="1" lang="ja-JP" altLang="en-US" sz="1200" b="1"/>
            <a:t>１</a:t>
          </a:r>
          <a:r>
            <a:rPr kumimoji="1" lang="ja-JP" altLang="en-US" sz="1200"/>
            <a:t>　積算書の右下（</a:t>
          </a:r>
          <a:r>
            <a:rPr kumimoji="1" lang="ja-JP" altLang="en-US" sz="1200">
              <a:solidFill>
                <a:srgbClr val="FF0000"/>
              </a:solidFill>
            </a:rPr>
            <a:t>赤字</a:t>
          </a:r>
          <a:r>
            <a:rPr kumimoji="1" lang="ja-JP" altLang="en-US" sz="1200"/>
            <a:t>）「</a:t>
          </a:r>
          <a:r>
            <a:rPr kumimoji="1" lang="ja-JP" altLang="en-US" sz="1200">
              <a:solidFill>
                <a:srgbClr val="FF0000"/>
              </a:solidFill>
            </a:rPr>
            <a:t>（ここに業者名を入力してください）</a:t>
          </a:r>
          <a:r>
            <a:rPr kumimoji="1" lang="ja-JP" altLang="en-US" sz="1200"/>
            <a:t>」には、</a:t>
          </a:r>
          <a:r>
            <a:rPr kumimoji="1" lang="ja-JP" altLang="en-US" sz="1200" b="1">
              <a:solidFill>
                <a:srgbClr val="FF0000"/>
              </a:solidFill>
            </a:rPr>
            <a:t>必ず参加業者名を入力</a:t>
          </a:r>
          <a:r>
            <a:rPr kumimoji="1" lang="ja-JP" altLang="en-US" sz="1200"/>
            <a:t>してください。</a:t>
          </a:r>
          <a:endParaRPr kumimoji="1" lang="en-US" altLang="ja-JP" sz="1200"/>
        </a:p>
        <a:p>
          <a:endParaRPr kumimoji="1" lang="en-US" altLang="ja-JP" sz="1200"/>
        </a:p>
        <a:p>
          <a:r>
            <a:rPr kumimoji="1" lang="ja-JP" altLang="en-US" sz="1200" b="1"/>
            <a:t>２</a:t>
          </a:r>
          <a:r>
            <a:rPr kumimoji="1" lang="ja-JP" altLang="en-US" sz="1200"/>
            <a:t>　提出・電子入札システムへ添付する</a:t>
          </a:r>
          <a:r>
            <a:rPr kumimoji="1" lang="ja-JP" altLang="en-US" sz="1200">
              <a:solidFill>
                <a:srgbClr val="FF0000"/>
              </a:solidFill>
            </a:rPr>
            <a:t>積算書（エクセルデータ）のデータ保存名は、</a:t>
          </a:r>
          <a:r>
            <a:rPr kumimoji="1" lang="ja-JP" altLang="en-US" sz="1200" b="1">
              <a:solidFill>
                <a:srgbClr val="FF0000"/>
              </a:solidFill>
            </a:rPr>
            <a:t>必ず参加業者名を入れて</a:t>
          </a:r>
          <a:r>
            <a:rPr kumimoji="1" lang="ja-JP" altLang="en-US" sz="1200"/>
            <a:t>ください。</a:t>
          </a:r>
          <a:endParaRPr kumimoji="1" lang="en-US" altLang="ja-JP" sz="1200"/>
        </a:p>
        <a:p>
          <a:r>
            <a:rPr kumimoji="1" lang="ja-JP" altLang="en-US" sz="1200"/>
            <a:t>（例）　積算書（株式会社●●●●●）</a:t>
          </a:r>
          <a:endParaRPr kumimoji="1" lang="en-US" altLang="ja-JP" sz="1200"/>
        </a:p>
        <a:p>
          <a:endParaRPr kumimoji="1" lang="ja-JP" altLang="en-US" sz="12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628650</xdr:colOff>
      <xdr:row>13</xdr:row>
      <xdr:rowOff>0</xdr:rowOff>
    </xdr:from>
    <xdr:to>
      <xdr:col>8</xdr:col>
      <xdr:colOff>577215</xdr:colOff>
      <xdr:row>13</xdr:row>
      <xdr:rowOff>9525</xdr:rowOff>
    </xdr:to>
    <xdr:pic>
      <xdr:nvPicPr>
        <xdr:cNvPr id="2" name="図 1" descr="http://aw.dw.impact-ad.jp/c/blue.velvet/?ac=70&amp;oid=c4ded3164f9cb330&amp;p=OSHIETExBADGE300_1&amp;w=300&amp;h=250&amp;if=0&amp;fv=1&amp;url=http%3A%2F%2Foshiete.goo.ne.jp%2Fqa%2F7153838.html&amp;ref=http%3A%2F%2Fwww.bing.com%2Fsearch%3Fq%3D%25E5%2585%25B1%25E9%2580%259A%25E4%25BB%25AE%25E8%25A8%25AD%25E8%25B2%25BB%25E3%2580%2580%25E8%25A8%2588%25E7%25AE%2597%25E6%2596%25B9%25E6%25B3%2595%26form%3DIE10TR%26src%3DIE10TR%26pc%3DTAJB&amp;ss=58512978&amp;v=1.9.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44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38100</xdr:colOff>
      <xdr:row>3</xdr:row>
      <xdr:rowOff>0</xdr:rowOff>
    </xdr:from>
    <xdr:to>
      <xdr:col>9</xdr:col>
      <xdr:colOff>47625</xdr:colOff>
      <xdr:row>3</xdr:row>
      <xdr:rowOff>9525</xdr:rowOff>
    </xdr:to>
    <xdr:pic>
      <xdr:nvPicPr>
        <xdr:cNvPr id="4" name="図 3" descr="http://aw.dw.impact-ad.jp/c/blue.velvet/?ac=70&amp;oid=c4ded3164f9cb330&amp;p=OSHIETExLONG&amp;w=728&amp;h=90&amp;if=0&amp;fv=3&amp;url=http%3A%2F%2Foshiete.goo.ne.jp%2Fqa%2F7153838.html&amp;ref=http%3A%2F%2Fwww.bing.com%2Fsearch%3Fq%3D%25E5%2585%25B1%25E9%2580%259A%25E4%25BB%25AE%25E8%25A8%25AD%25E8%25B2%25BB%25E3%2580%2580%25E8%25A8%2588%25E7%25AE%2597%25E6%2596%25B9%25E6%25B3%2595%26form%3DIE10TR%26src%3DIE10TR%26pc%3DTAJB&amp;ss=14877387&amp;v=1.9.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2775" y="1562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57150</xdr:colOff>
      <xdr:row>3</xdr:row>
      <xdr:rowOff>0</xdr:rowOff>
    </xdr:from>
    <xdr:to>
      <xdr:col>9</xdr:col>
      <xdr:colOff>66675</xdr:colOff>
      <xdr:row>3</xdr:row>
      <xdr:rowOff>9525</xdr:rowOff>
    </xdr:to>
    <xdr:pic>
      <xdr:nvPicPr>
        <xdr:cNvPr id="5" name="図 4" descr="http://aw.dw.impact-ad.jp/c/blue.velvet/?ac=70&amp;oid=c4ded3164f9cb330&amp;p=OSHIETExBADGE300_1&amp;w=300&amp;h=250&amp;at=1&amp;vt=82964&amp;ss=58512978&amp;v=1.9.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1825" y="1562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76200</xdr:colOff>
      <xdr:row>3</xdr:row>
      <xdr:rowOff>0</xdr:rowOff>
    </xdr:from>
    <xdr:to>
      <xdr:col>9</xdr:col>
      <xdr:colOff>85725</xdr:colOff>
      <xdr:row>3</xdr:row>
      <xdr:rowOff>9525</xdr:rowOff>
    </xdr:to>
    <xdr:pic>
      <xdr:nvPicPr>
        <xdr:cNvPr id="6" name="図 5" descr="http://aw.dw.impact-ad.jp/c/blue.velvet/?ac=70&amp;oid=c4ded3164f9cb330&amp;p=OSHIETExBADGE300_2&amp;w=300&amp;h=250&amp;at=1&amp;vt=366411&amp;ss=84937396&amp;v=1.9.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1562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3</xdr:row>
      <xdr:rowOff>0</xdr:rowOff>
    </xdr:from>
    <xdr:to>
      <xdr:col>9</xdr:col>
      <xdr:colOff>104775</xdr:colOff>
      <xdr:row>3</xdr:row>
      <xdr:rowOff>9525</xdr:rowOff>
    </xdr:to>
    <xdr:pic>
      <xdr:nvPicPr>
        <xdr:cNvPr id="7" name="図 6" descr="http://aw.dw.impact-ad.jp/c/blue.velvet/?ac=70&amp;oid=c4ded3164f9cb330&amp;p=OSHIETExBADGE300_2&amp;w=300&amp;h=250&amp;at=5&amp;vt=370218&amp;ss=84937396&amp;v=1.9.2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1562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114300</xdr:colOff>
      <xdr:row>3</xdr:row>
      <xdr:rowOff>0</xdr:rowOff>
    </xdr:from>
    <xdr:to>
      <xdr:col>9</xdr:col>
      <xdr:colOff>123825</xdr:colOff>
      <xdr:row>3</xdr:row>
      <xdr:rowOff>9525</xdr:rowOff>
    </xdr:to>
    <xdr:pic>
      <xdr:nvPicPr>
        <xdr:cNvPr id="8" name="図 7" descr="http://aw.dw.impact-ad.jp/c/blue.velvet/?ac=70&amp;oid=c4ded3164f9cb330&amp;p=OSHIETExBADGE300_2&amp;w=300&amp;h=250&amp;at=15&amp;vt=398705&amp;ss=84937396&amp;v=1.9.2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1562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6</xdr:row>
      <xdr:rowOff>219075</xdr:rowOff>
    </xdr:from>
    <xdr:to>
      <xdr:col>7</xdr:col>
      <xdr:colOff>13335</xdr:colOff>
      <xdr:row>6</xdr:row>
      <xdr:rowOff>228600</xdr:rowOff>
    </xdr:to>
    <xdr:pic>
      <xdr:nvPicPr>
        <xdr:cNvPr id="2" name="図 1" descr="http://aw.dw.impact-ad.jp/c/blue.velvet/?ac=70&amp;oid=c4ded3164f9cb330&amp;p=OSHIETExBADGE300_1&amp;w=300&amp;h=250&amp;if=0&amp;fv=1&amp;url=http%3A%2F%2Foshiete.goo.ne.jp%2Fqa%2F7153838.html&amp;ref=http%3A%2F%2Fwww.bing.com%2Fsearch%3Fq%3D%25E5%2585%25B1%25E9%2580%259A%25E4%25BB%25AE%25E8%25A8%25AD%25E8%25B2%25BB%25E3%2580%2580%25E8%25A8%2588%25E7%25AE%2597%25E6%2596%25B9%25E6%25B3%2595%26form%3DIE10TR%26src%3DIE10TR%26pc%3DTAJB&amp;ss=58512978&amp;v=1.9.2">
          <a:extLst>
            <a:ext uri="{FF2B5EF4-FFF2-40B4-BE49-F238E27FC236}">
              <a16:creationId xmlns:a16="http://schemas.microsoft.com/office/drawing/2014/main" id="{E5360168-76A5-4EB5-8D1A-CBCFE0752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61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9525</xdr:colOff>
      <xdr:row>12</xdr:row>
      <xdr:rowOff>9525</xdr:rowOff>
    </xdr:to>
    <xdr:pic>
      <xdr:nvPicPr>
        <xdr:cNvPr id="3" name="図 2" descr="http://aw.dw.impact-ad.jp/c/blue.velvet/?ac=70&amp;oid=c4ded3164f9cb330&amp;p=OSHIETExLONG&amp;w=728&amp;h=90&amp;if=0&amp;fv=3&amp;url=http%3A%2F%2Foshiete.goo.ne.jp%2Fqa%2F7153838.html&amp;ref=http%3A%2F%2Fwww.bing.com%2Fsearch%3Fq%3D%25E5%2585%25B1%25E9%2580%259A%25E4%25BB%25AE%25E8%25A8%25AD%25E8%25B2%25BB%25E3%2580%2580%25E8%25A8%2588%25E7%25AE%2597%25E6%2596%25B9%25E6%25B3%2595%26form%3DIE10TR%26src%3DIE10TR%26pc%3DTAJB&amp;ss=14877387&amp;v=1.9.2">
          <a:extLst>
            <a:ext uri="{FF2B5EF4-FFF2-40B4-BE49-F238E27FC236}">
              <a16:creationId xmlns:a16="http://schemas.microsoft.com/office/drawing/2014/main" id="{206C75A5-DDD0-4C80-BBF5-6FF25FA8E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0" y="178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9525</xdr:colOff>
      <xdr:row>12</xdr:row>
      <xdr:rowOff>9525</xdr:rowOff>
    </xdr:to>
    <xdr:pic>
      <xdr:nvPicPr>
        <xdr:cNvPr id="4" name="図 3" descr="http://aw.dw.impact-ad.jp/c/blue.velvet/?ac=70&amp;oid=c4ded3164f9cb330&amp;p=OSHIETExBADGE300_1&amp;w=300&amp;h=250&amp;at=1&amp;vt=82964&amp;ss=58512978&amp;v=1.9.2">
          <a:extLst>
            <a:ext uri="{FF2B5EF4-FFF2-40B4-BE49-F238E27FC236}">
              <a16:creationId xmlns:a16="http://schemas.microsoft.com/office/drawing/2014/main" id="{511E5E95-4FEA-4660-A44D-03E44CBAC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63300" y="178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9525</xdr:colOff>
      <xdr:row>12</xdr:row>
      <xdr:rowOff>9525</xdr:rowOff>
    </xdr:to>
    <xdr:pic>
      <xdr:nvPicPr>
        <xdr:cNvPr id="5" name="図 4" descr="http://aw.dw.impact-ad.jp/c/blue.velvet/?ac=70&amp;oid=c4ded3164f9cb330&amp;p=OSHIETExBADGE300_2&amp;w=300&amp;h=250&amp;at=1&amp;vt=366411&amp;ss=84937396&amp;v=1.9.2">
          <a:extLst>
            <a:ext uri="{FF2B5EF4-FFF2-40B4-BE49-F238E27FC236}">
              <a16:creationId xmlns:a16="http://schemas.microsoft.com/office/drawing/2014/main" id="{1B787774-4AF1-48DB-9A7E-673159B76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178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9525</xdr:colOff>
      <xdr:row>12</xdr:row>
      <xdr:rowOff>9525</xdr:rowOff>
    </xdr:to>
    <xdr:pic>
      <xdr:nvPicPr>
        <xdr:cNvPr id="6" name="図 5" descr="http://aw.dw.impact-ad.jp/c/blue.velvet/?ac=70&amp;oid=c4ded3164f9cb330&amp;p=OSHIETExBADGE300_2&amp;w=300&amp;h=250&amp;at=5&amp;vt=370218&amp;ss=84937396&amp;v=1.9.2">
          <a:extLst>
            <a:ext uri="{FF2B5EF4-FFF2-40B4-BE49-F238E27FC236}">
              <a16:creationId xmlns:a16="http://schemas.microsoft.com/office/drawing/2014/main" id="{D032E4A2-6591-41FD-A580-AEC02E8CA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178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9525</xdr:colOff>
      <xdr:row>12</xdr:row>
      <xdr:rowOff>9525</xdr:rowOff>
    </xdr:to>
    <xdr:pic>
      <xdr:nvPicPr>
        <xdr:cNvPr id="7" name="図 6" descr="http://aw.dw.impact-ad.jp/c/blue.velvet/?ac=70&amp;oid=c4ded3164f9cb330&amp;p=OSHIETExBADGE300_2&amp;w=300&amp;h=250&amp;at=15&amp;vt=398705&amp;ss=84937396&amp;v=1.9.2">
          <a:extLst>
            <a:ext uri="{FF2B5EF4-FFF2-40B4-BE49-F238E27FC236}">
              <a16:creationId xmlns:a16="http://schemas.microsoft.com/office/drawing/2014/main" id="{2EBEBCA1-E49F-460B-A9F0-9485DFD6D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178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139</xdr:row>
      <xdr:rowOff>0</xdr:rowOff>
    </xdr:from>
    <xdr:ext cx="13335" cy="9525"/>
    <xdr:pic>
      <xdr:nvPicPr>
        <xdr:cNvPr id="8" name="図 7" descr="http://aw.dw.impact-ad.jp/c/blue.velvet/?ac=70&amp;oid=c4ded3164f9cb330&amp;p=OSHIETExBADGE300_1&amp;w=300&amp;h=250&amp;if=0&amp;fv=1&amp;url=http%3A%2F%2Foshiete.goo.ne.jp%2Fqa%2F7153838.html&amp;ref=http%3A%2F%2Fwww.bing.com%2Fsearch%3Fq%3D%25E5%2585%25B1%25E9%2580%259A%25E4%25BB%25AE%25E8%25A8%25AD%25E8%25B2%25BB%25E3%2580%2580%25E8%25A8%2588%25E7%25AE%2597%25E6%2596%25B9%25E6%25B3%2595%26form%3DIE10TR%26src%3DIE10TR%26pc%3DTAJB&amp;ss=58512978&amp;v=1.9.2">
          <a:extLst>
            <a:ext uri="{FF2B5EF4-FFF2-40B4-BE49-F238E27FC236}">
              <a16:creationId xmlns:a16="http://schemas.microsoft.com/office/drawing/2014/main" id="{1FA69909-6983-4581-9332-2963EF90E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2800" y="1870075"/>
          <a:ext cx="1333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139</xdr:row>
      <xdr:rowOff>0</xdr:rowOff>
    </xdr:from>
    <xdr:ext cx="9525" cy="9525"/>
    <xdr:pic>
      <xdr:nvPicPr>
        <xdr:cNvPr id="9" name="図 8" descr="http://aw.dw.impact-ad.jp/c/blue.velvet/?ac=70&amp;oid=c4ded3164f9cb330&amp;p=OSHIETExLONG&amp;w=728&amp;h=90&amp;if=0&amp;fv=3&amp;url=http%3A%2F%2Foshiete.goo.ne.jp%2Fqa%2F7153838.html&amp;ref=http%3A%2F%2Fwww.bing.com%2Fsearch%3Fq%3D%25E5%2585%25B1%25E9%2580%259A%25E4%25BB%25AE%25E8%25A8%25AD%25E8%25B2%25BB%25E3%2580%2580%25E8%25A8%2588%25E7%25AE%2597%25E6%2596%25B9%25E6%25B3%2595%26form%3DIE10TR%26src%3DIE10TR%26pc%3DTAJB&amp;ss=14877387&amp;v=1.9.2">
          <a:extLst>
            <a:ext uri="{FF2B5EF4-FFF2-40B4-BE49-F238E27FC236}">
              <a16:creationId xmlns:a16="http://schemas.microsoft.com/office/drawing/2014/main" id="{1B338E59-E00E-4379-9F9C-EFD67ED20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2800" y="198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139</xdr:row>
      <xdr:rowOff>0</xdr:rowOff>
    </xdr:from>
    <xdr:ext cx="9525" cy="9525"/>
    <xdr:pic>
      <xdr:nvPicPr>
        <xdr:cNvPr id="10" name="図 9" descr="http://aw.dw.impact-ad.jp/c/blue.velvet/?ac=70&amp;oid=c4ded3164f9cb330&amp;p=OSHIETExBADGE300_1&amp;w=300&amp;h=250&amp;at=1&amp;vt=82964&amp;ss=58512978&amp;v=1.9.2">
          <a:extLst>
            <a:ext uri="{FF2B5EF4-FFF2-40B4-BE49-F238E27FC236}">
              <a16:creationId xmlns:a16="http://schemas.microsoft.com/office/drawing/2014/main" id="{4C35F8F8-A072-4192-914E-DA337012F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2800" y="198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139</xdr:row>
      <xdr:rowOff>0</xdr:rowOff>
    </xdr:from>
    <xdr:ext cx="9525" cy="9525"/>
    <xdr:pic>
      <xdr:nvPicPr>
        <xdr:cNvPr id="11" name="図 10" descr="http://aw.dw.impact-ad.jp/c/blue.velvet/?ac=70&amp;oid=c4ded3164f9cb330&amp;p=OSHIETExBADGE300_2&amp;w=300&amp;h=250&amp;at=1&amp;vt=366411&amp;ss=84937396&amp;v=1.9.2">
          <a:extLst>
            <a:ext uri="{FF2B5EF4-FFF2-40B4-BE49-F238E27FC236}">
              <a16:creationId xmlns:a16="http://schemas.microsoft.com/office/drawing/2014/main" id="{EE76B617-7EFA-4351-B728-1D367F4A5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2800" y="198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139</xdr:row>
      <xdr:rowOff>0</xdr:rowOff>
    </xdr:from>
    <xdr:ext cx="9525" cy="9525"/>
    <xdr:pic>
      <xdr:nvPicPr>
        <xdr:cNvPr id="12" name="図 11" descr="http://aw.dw.impact-ad.jp/c/blue.velvet/?ac=70&amp;oid=c4ded3164f9cb330&amp;p=OSHIETExBADGE300_2&amp;w=300&amp;h=250&amp;at=5&amp;vt=370218&amp;ss=84937396&amp;v=1.9.2">
          <a:extLst>
            <a:ext uri="{FF2B5EF4-FFF2-40B4-BE49-F238E27FC236}">
              <a16:creationId xmlns:a16="http://schemas.microsoft.com/office/drawing/2014/main" id="{573B42E3-C7D7-429A-A2A4-727C1A051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2800" y="198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139</xdr:row>
      <xdr:rowOff>0</xdr:rowOff>
    </xdr:from>
    <xdr:ext cx="9525" cy="9525"/>
    <xdr:pic>
      <xdr:nvPicPr>
        <xdr:cNvPr id="13" name="図 12" descr="http://aw.dw.impact-ad.jp/c/blue.velvet/?ac=70&amp;oid=c4ded3164f9cb330&amp;p=OSHIETExBADGE300_2&amp;w=300&amp;h=250&amp;at=15&amp;vt=398705&amp;ss=84937396&amp;v=1.9.2">
          <a:extLst>
            <a:ext uri="{FF2B5EF4-FFF2-40B4-BE49-F238E27FC236}">
              <a16:creationId xmlns:a16="http://schemas.microsoft.com/office/drawing/2014/main" id="{F6CA157A-1B91-4BB6-9397-8763AB67E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2800" y="198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139</xdr:row>
      <xdr:rowOff>0</xdr:rowOff>
    </xdr:from>
    <xdr:ext cx="13335" cy="9525"/>
    <xdr:pic>
      <xdr:nvPicPr>
        <xdr:cNvPr id="14" name="図 13" descr="http://aw.dw.impact-ad.jp/c/blue.velvet/?ac=70&amp;oid=c4ded3164f9cb330&amp;p=OSHIETExBADGE300_1&amp;w=300&amp;h=250&amp;if=0&amp;fv=1&amp;url=http%3A%2F%2Foshiete.goo.ne.jp%2Fqa%2F7153838.html&amp;ref=http%3A%2F%2Fwww.bing.com%2Fsearch%3Fq%3D%25E5%2585%25B1%25E9%2580%259A%25E4%25BB%25AE%25E8%25A8%25AD%25E8%25B2%25BB%25E3%2580%2580%25E8%25A8%2588%25E7%25AE%2597%25E6%2596%25B9%25E6%25B3%2595%26form%3DIE10TR%26src%3DIE10TR%26pc%3DTAJB&amp;ss=58512978&amp;v=1.9.2">
          <a:extLst>
            <a:ext uri="{FF2B5EF4-FFF2-40B4-BE49-F238E27FC236}">
              <a16:creationId xmlns:a16="http://schemas.microsoft.com/office/drawing/2014/main" id="{412CE65E-762F-4893-AA54-5C5FAF20E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2800" y="19040475"/>
          <a:ext cx="1333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139</xdr:row>
      <xdr:rowOff>0</xdr:rowOff>
    </xdr:from>
    <xdr:ext cx="9525" cy="9525"/>
    <xdr:pic>
      <xdr:nvPicPr>
        <xdr:cNvPr id="15" name="図 14" descr="http://aw.dw.impact-ad.jp/c/blue.velvet/?ac=70&amp;oid=c4ded3164f9cb330&amp;p=OSHIETExLONG&amp;w=728&amp;h=90&amp;if=0&amp;fv=3&amp;url=http%3A%2F%2Foshiete.goo.ne.jp%2Fqa%2F7153838.html&amp;ref=http%3A%2F%2Fwww.bing.com%2Fsearch%3Fq%3D%25E5%2585%25B1%25E9%2580%259A%25E4%25BB%25AE%25E8%25A8%25AD%25E8%25B2%25BB%25E3%2580%2580%25E8%25A8%2588%25E7%25AE%2597%25E6%2596%25B9%25E6%25B3%2595%26form%3DIE10TR%26src%3DIE10TR%26pc%3DTAJB&amp;ss=14877387&amp;v=1.9.2">
          <a:extLst>
            <a:ext uri="{FF2B5EF4-FFF2-40B4-BE49-F238E27FC236}">
              <a16:creationId xmlns:a16="http://schemas.microsoft.com/office/drawing/2014/main" id="{3E532E17-7BDB-46FA-962C-39B186980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2800" y="19151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139</xdr:row>
      <xdr:rowOff>0</xdr:rowOff>
    </xdr:from>
    <xdr:ext cx="9525" cy="9525"/>
    <xdr:pic>
      <xdr:nvPicPr>
        <xdr:cNvPr id="16" name="図 15" descr="http://aw.dw.impact-ad.jp/c/blue.velvet/?ac=70&amp;oid=c4ded3164f9cb330&amp;p=OSHIETExBADGE300_1&amp;w=300&amp;h=250&amp;at=1&amp;vt=82964&amp;ss=58512978&amp;v=1.9.2">
          <a:extLst>
            <a:ext uri="{FF2B5EF4-FFF2-40B4-BE49-F238E27FC236}">
              <a16:creationId xmlns:a16="http://schemas.microsoft.com/office/drawing/2014/main" id="{7A019D18-E9C3-4D4B-BEEC-4C97914C8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2800" y="19151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139</xdr:row>
      <xdr:rowOff>0</xdr:rowOff>
    </xdr:from>
    <xdr:ext cx="9525" cy="9525"/>
    <xdr:pic>
      <xdr:nvPicPr>
        <xdr:cNvPr id="17" name="図 16" descr="http://aw.dw.impact-ad.jp/c/blue.velvet/?ac=70&amp;oid=c4ded3164f9cb330&amp;p=OSHIETExBADGE300_2&amp;w=300&amp;h=250&amp;at=1&amp;vt=366411&amp;ss=84937396&amp;v=1.9.2">
          <a:extLst>
            <a:ext uri="{FF2B5EF4-FFF2-40B4-BE49-F238E27FC236}">
              <a16:creationId xmlns:a16="http://schemas.microsoft.com/office/drawing/2014/main" id="{99611D65-006F-4446-8BA1-B7E7A6A42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2800" y="19151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139</xdr:row>
      <xdr:rowOff>0</xdr:rowOff>
    </xdr:from>
    <xdr:ext cx="9525" cy="9525"/>
    <xdr:pic>
      <xdr:nvPicPr>
        <xdr:cNvPr id="18" name="図 17" descr="http://aw.dw.impact-ad.jp/c/blue.velvet/?ac=70&amp;oid=c4ded3164f9cb330&amp;p=OSHIETExBADGE300_2&amp;w=300&amp;h=250&amp;at=5&amp;vt=370218&amp;ss=84937396&amp;v=1.9.2">
          <a:extLst>
            <a:ext uri="{FF2B5EF4-FFF2-40B4-BE49-F238E27FC236}">
              <a16:creationId xmlns:a16="http://schemas.microsoft.com/office/drawing/2014/main" id="{39F471C5-7578-4B99-BD80-08A3CBD23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2800" y="19151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139</xdr:row>
      <xdr:rowOff>0</xdr:rowOff>
    </xdr:from>
    <xdr:ext cx="9525" cy="9525"/>
    <xdr:pic>
      <xdr:nvPicPr>
        <xdr:cNvPr id="19" name="図 18" descr="http://aw.dw.impact-ad.jp/c/blue.velvet/?ac=70&amp;oid=c4ded3164f9cb330&amp;p=OSHIETExBADGE300_2&amp;w=300&amp;h=250&amp;at=15&amp;vt=398705&amp;ss=84937396&amp;v=1.9.2">
          <a:extLst>
            <a:ext uri="{FF2B5EF4-FFF2-40B4-BE49-F238E27FC236}">
              <a16:creationId xmlns:a16="http://schemas.microsoft.com/office/drawing/2014/main" id="{E69CB983-EECA-4161-AC42-E00C84908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2800" y="19151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139</xdr:row>
      <xdr:rowOff>0</xdr:rowOff>
    </xdr:from>
    <xdr:ext cx="9525" cy="9525"/>
    <xdr:pic>
      <xdr:nvPicPr>
        <xdr:cNvPr id="25" name="図 24" descr="http://aw.dw.impact-ad.jp/c/blue.velvet/?ac=70&amp;oid=c4ded3164f9cb330&amp;p=OSHIETExLONG&amp;w=728&amp;h=90&amp;if=0&amp;fv=3&amp;url=http%3A%2F%2Foshiete.goo.ne.jp%2Fqa%2F7153838.html&amp;ref=http%3A%2F%2Fwww.bing.com%2Fsearch%3Fq%3D%25E5%2585%25B1%25E9%2580%259A%25E4%25BB%25AE%25E8%25A8%25AD%25E8%25B2%25BB%25E3%2580%2580%25E8%25A8%2588%25E7%25AE%2597%25E6%2596%25B9%25E6%25B3%2595%26form%3DIE10TR%26src%3DIE10TR%26pc%3DTAJB&amp;ss=14877387&amp;v=1.9.2">
          <a:extLst>
            <a:ext uri="{FF2B5EF4-FFF2-40B4-BE49-F238E27FC236}">
              <a16:creationId xmlns:a16="http://schemas.microsoft.com/office/drawing/2014/main" id="{592B1770-D306-44DE-8622-E582BA6F2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2800" y="198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139</xdr:row>
      <xdr:rowOff>0</xdr:rowOff>
    </xdr:from>
    <xdr:ext cx="9525" cy="9525"/>
    <xdr:pic>
      <xdr:nvPicPr>
        <xdr:cNvPr id="26" name="図 25" descr="http://aw.dw.impact-ad.jp/c/blue.velvet/?ac=70&amp;oid=c4ded3164f9cb330&amp;p=OSHIETExBADGE300_1&amp;w=300&amp;h=250&amp;at=1&amp;vt=82964&amp;ss=58512978&amp;v=1.9.2">
          <a:extLst>
            <a:ext uri="{FF2B5EF4-FFF2-40B4-BE49-F238E27FC236}">
              <a16:creationId xmlns:a16="http://schemas.microsoft.com/office/drawing/2014/main" id="{30F677F3-609D-45C4-8EC7-115243D63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2800" y="198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139</xdr:row>
      <xdr:rowOff>0</xdr:rowOff>
    </xdr:from>
    <xdr:ext cx="9525" cy="9525"/>
    <xdr:pic>
      <xdr:nvPicPr>
        <xdr:cNvPr id="27" name="図 26" descr="http://aw.dw.impact-ad.jp/c/blue.velvet/?ac=70&amp;oid=c4ded3164f9cb330&amp;p=OSHIETExBADGE300_2&amp;w=300&amp;h=250&amp;at=1&amp;vt=366411&amp;ss=84937396&amp;v=1.9.2">
          <a:extLst>
            <a:ext uri="{FF2B5EF4-FFF2-40B4-BE49-F238E27FC236}">
              <a16:creationId xmlns:a16="http://schemas.microsoft.com/office/drawing/2014/main" id="{A19AA334-BCE4-4FF9-BF28-3837F903A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2800" y="198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139</xdr:row>
      <xdr:rowOff>0</xdr:rowOff>
    </xdr:from>
    <xdr:ext cx="9525" cy="9525"/>
    <xdr:pic>
      <xdr:nvPicPr>
        <xdr:cNvPr id="28" name="図 27" descr="http://aw.dw.impact-ad.jp/c/blue.velvet/?ac=70&amp;oid=c4ded3164f9cb330&amp;p=OSHIETExBADGE300_2&amp;w=300&amp;h=250&amp;at=5&amp;vt=370218&amp;ss=84937396&amp;v=1.9.2">
          <a:extLst>
            <a:ext uri="{FF2B5EF4-FFF2-40B4-BE49-F238E27FC236}">
              <a16:creationId xmlns:a16="http://schemas.microsoft.com/office/drawing/2014/main" id="{3C3A80CF-36E0-4E6A-BEFE-C6F2E242C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2800" y="198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139</xdr:row>
      <xdr:rowOff>0</xdr:rowOff>
    </xdr:from>
    <xdr:ext cx="9525" cy="9525"/>
    <xdr:pic>
      <xdr:nvPicPr>
        <xdr:cNvPr id="29" name="図 28" descr="http://aw.dw.impact-ad.jp/c/blue.velvet/?ac=70&amp;oid=c4ded3164f9cb330&amp;p=OSHIETExBADGE300_2&amp;w=300&amp;h=250&amp;at=15&amp;vt=398705&amp;ss=84937396&amp;v=1.9.2">
          <a:extLst>
            <a:ext uri="{FF2B5EF4-FFF2-40B4-BE49-F238E27FC236}">
              <a16:creationId xmlns:a16="http://schemas.microsoft.com/office/drawing/2014/main" id="{39A3A4AD-A7D9-4B74-A4DC-FA15EACA9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2800" y="198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139</xdr:row>
      <xdr:rowOff>0</xdr:rowOff>
    </xdr:from>
    <xdr:ext cx="9525" cy="9525"/>
    <xdr:pic>
      <xdr:nvPicPr>
        <xdr:cNvPr id="30" name="図 29" descr="http://aw.dw.impact-ad.jp/c/blue.velvet/?ac=70&amp;oid=c4ded3164f9cb330&amp;p=OSHIETExLONG&amp;w=728&amp;h=90&amp;if=0&amp;fv=3&amp;url=http%3A%2F%2Foshiete.goo.ne.jp%2Fqa%2F7153838.html&amp;ref=http%3A%2F%2Fwww.bing.com%2Fsearch%3Fq%3D%25E5%2585%25B1%25E9%2580%259A%25E4%25BB%25AE%25E8%25A8%25AD%25E8%25B2%25BB%25E3%2580%2580%25E8%25A8%2588%25E7%25AE%2597%25E6%2596%25B9%25E6%25B3%2595%26form%3DIE10TR%26src%3DIE10TR%26pc%3DTAJB&amp;ss=14877387&amp;v=1.9.2">
          <a:extLst>
            <a:ext uri="{FF2B5EF4-FFF2-40B4-BE49-F238E27FC236}">
              <a16:creationId xmlns:a16="http://schemas.microsoft.com/office/drawing/2014/main" id="{D69DA8EF-1EE7-4D2B-AED5-53ABCF37C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8200" y="42595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139</xdr:row>
      <xdr:rowOff>0</xdr:rowOff>
    </xdr:from>
    <xdr:ext cx="9525" cy="9525"/>
    <xdr:pic>
      <xdr:nvPicPr>
        <xdr:cNvPr id="31" name="図 30" descr="http://aw.dw.impact-ad.jp/c/blue.velvet/?ac=70&amp;oid=c4ded3164f9cb330&amp;p=OSHIETExBADGE300_1&amp;w=300&amp;h=250&amp;at=1&amp;vt=82964&amp;ss=58512978&amp;v=1.9.2">
          <a:extLst>
            <a:ext uri="{FF2B5EF4-FFF2-40B4-BE49-F238E27FC236}">
              <a16:creationId xmlns:a16="http://schemas.microsoft.com/office/drawing/2014/main" id="{38796D41-4FDB-4D9B-B412-A424DFCC4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8200" y="42595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139</xdr:row>
      <xdr:rowOff>0</xdr:rowOff>
    </xdr:from>
    <xdr:ext cx="9525" cy="9525"/>
    <xdr:pic>
      <xdr:nvPicPr>
        <xdr:cNvPr id="32" name="図 31" descr="http://aw.dw.impact-ad.jp/c/blue.velvet/?ac=70&amp;oid=c4ded3164f9cb330&amp;p=OSHIETExBADGE300_2&amp;w=300&amp;h=250&amp;at=1&amp;vt=366411&amp;ss=84937396&amp;v=1.9.2">
          <a:extLst>
            <a:ext uri="{FF2B5EF4-FFF2-40B4-BE49-F238E27FC236}">
              <a16:creationId xmlns:a16="http://schemas.microsoft.com/office/drawing/2014/main" id="{333B3ECD-D2D0-47D5-9631-EABDCE759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8200" y="42595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139</xdr:row>
      <xdr:rowOff>0</xdr:rowOff>
    </xdr:from>
    <xdr:ext cx="9525" cy="9525"/>
    <xdr:pic>
      <xdr:nvPicPr>
        <xdr:cNvPr id="33" name="図 32" descr="http://aw.dw.impact-ad.jp/c/blue.velvet/?ac=70&amp;oid=c4ded3164f9cb330&amp;p=OSHIETExBADGE300_2&amp;w=300&amp;h=250&amp;at=5&amp;vt=370218&amp;ss=84937396&amp;v=1.9.2">
          <a:extLst>
            <a:ext uri="{FF2B5EF4-FFF2-40B4-BE49-F238E27FC236}">
              <a16:creationId xmlns:a16="http://schemas.microsoft.com/office/drawing/2014/main" id="{821DCEAF-C6DD-40BF-A3B8-70A5C297B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8200" y="42595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139</xdr:row>
      <xdr:rowOff>0</xdr:rowOff>
    </xdr:from>
    <xdr:ext cx="9525" cy="9525"/>
    <xdr:pic>
      <xdr:nvPicPr>
        <xdr:cNvPr id="34" name="図 33" descr="http://aw.dw.impact-ad.jp/c/blue.velvet/?ac=70&amp;oid=c4ded3164f9cb330&amp;p=OSHIETExBADGE300_2&amp;w=300&amp;h=250&amp;at=15&amp;vt=398705&amp;ss=84937396&amp;v=1.9.2">
          <a:extLst>
            <a:ext uri="{FF2B5EF4-FFF2-40B4-BE49-F238E27FC236}">
              <a16:creationId xmlns:a16="http://schemas.microsoft.com/office/drawing/2014/main" id="{C276FCA1-35C0-4860-94D7-76CC49C93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8200" y="42595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139</xdr:row>
      <xdr:rowOff>0</xdr:rowOff>
    </xdr:from>
    <xdr:ext cx="9525" cy="9525"/>
    <xdr:pic>
      <xdr:nvPicPr>
        <xdr:cNvPr id="35" name="図 34" descr="http://aw.dw.impact-ad.jp/c/blue.velvet/?ac=70&amp;oid=c4ded3164f9cb330&amp;p=OSHIETExLONG&amp;w=728&amp;h=90&amp;if=0&amp;fv=3&amp;url=http%3A%2F%2Foshiete.goo.ne.jp%2Fqa%2F7153838.html&amp;ref=http%3A%2F%2Fwww.bing.com%2Fsearch%3Fq%3D%25E5%2585%25B1%25E9%2580%259A%25E4%25BB%25AE%25E8%25A8%25AD%25E8%25B2%25BB%25E3%2580%2580%25E8%25A8%2588%25E7%25AE%2597%25E6%2596%25B9%25E6%25B3%2595%26form%3DIE10TR%26src%3DIE10TR%26pc%3DTAJB&amp;ss=14877387&amp;v=1.9.2">
          <a:extLst>
            <a:ext uri="{FF2B5EF4-FFF2-40B4-BE49-F238E27FC236}">
              <a16:creationId xmlns:a16="http://schemas.microsoft.com/office/drawing/2014/main" id="{031D6328-9C2F-4F65-B466-0BD5FA107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8200" y="42595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139</xdr:row>
      <xdr:rowOff>0</xdr:rowOff>
    </xdr:from>
    <xdr:ext cx="9525" cy="9525"/>
    <xdr:pic>
      <xdr:nvPicPr>
        <xdr:cNvPr id="36" name="図 35" descr="http://aw.dw.impact-ad.jp/c/blue.velvet/?ac=70&amp;oid=c4ded3164f9cb330&amp;p=OSHIETExBADGE300_1&amp;w=300&amp;h=250&amp;at=1&amp;vt=82964&amp;ss=58512978&amp;v=1.9.2">
          <a:extLst>
            <a:ext uri="{FF2B5EF4-FFF2-40B4-BE49-F238E27FC236}">
              <a16:creationId xmlns:a16="http://schemas.microsoft.com/office/drawing/2014/main" id="{F315906B-DB57-4DEB-A9ED-790BB58F9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8200" y="42595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139</xdr:row>
      <xdr:rowOff>0</xdr:rowOff>
    </xdr:from>
    <xdr:ext cx="9525" cy="9525"/>
    <xdr:pic>
      <xdr:nvPicPr>
        <xdr:cNvPr id="37" name="図 36" descr="http://aw.dw.impact-ad.jp/c/blue.velvet/?ac=70&amp;oid=c4ded3164f9cb330&amp;p=OSHIETExBADGE300_2&amp;w=300&amp;h=250&amp;at=1&amp;vt=366411&amp;ss=84937396&amp;v=1.9.2">
          <a:extLst>
            <a:ext uri="{FF2B5EF4-FFF2-40B4-BE49-F238E27FC236}">
              <a16:creationId xmlns:a16="http://schemas.microsoft.com/office/drawing/2014/main" id="{D5E3D232-2F18-4B9C-9477-E696384BF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8200" y="42595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139</xdr:row>
      <xdr:rowOff>0</xdr:rowOff>
    </xdr:from>
    <xdr:ext cx="9525" cy="9525"/>
    <xdr:pic>
      <xdr:nvPicPr>
        <xdr:cNvPr id="38" name="図 37" descr="http://aw.dw.impact-ad.jp/c/blue.velvet/?ac=70&amp;oid=c4ded3164f9cb330&amp;p=OSHIETExBADGE300_2&amp;w=300&amp;h=250&amp;at=5&amp;vt=370218&amp;ss=84937396&amp;v=1.9.2">
          <a:extLst>
            <a:ext uri="{FF2B5EF4-FFF2-40B4-BE49-F238E27FC236}">
              <a16:creationId xmlns:a16="http://schemas.microsoft.com/office/drawing/2014/main" id="{BF7E64AB-B78B-40C1-8401-F50C36199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8200" y="42595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139</xdr:row>
      <xdr:rowOff>0</xdr:rowOff>
    </xdr:from>
    <xdr:ext cx="9525" cy="9525"/>
    <xdr:pic>
      <xdr:nvPicPr>
        <xdr:cNvPr id="39" name="図 38" descr="http://aw.dw.impact-ad.jp/c/blue.velvet/?ac=70&amp;oid=c4ded3164f9cb330&amp;p=OSHIETExBADGE300_2&amp;w=300&amp;h=250&amp;at=15&amp;vt=398705&amp;ss=84937396&amp;v=1.9.2">
          <a:extLst>
            <a:ext uri="{FF2B5EF4-FFF2-40B4-BE49-F238E27FC236}">
              <a16:creationId xmlns:a16="http://schemas.microsoft.com/office/drawing/2014/main" id="{5B81796F-462E-47B0-A775-BAE755D6C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8200" y="42595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139</xdr:row>
      <xdr:rowOff>0</xdr:rowOff>
    </xdr:from>
    <xdr:ext cx="9525" cy="9525"/>
    <xdr:pic>
      <xdr:nvPicPr>
        <xdr:cNvPr id="40" name="図 39" descr="http://aw.dw.impact-ad.jp/c/blue.velvet/?ac=70&amp;oid=c4ded3164f9cb330&amp;p=OSHIETExLONG&amp;w=728&amp;h=90&amp;if=0&amp;fv=3&amp;url=http%3A%2F%2Foshiete.goo.ne.jp%2Fqa%2F7153838.html&amp;ref=http%3A%2F%2Fwww.bing.com%2Fsearch%3Fq%3D%25E5%2585%25B1%25E9%2580%259A%25E4%25BB%25AE%25E8%25A8%25AD%25E8%25B2%25BB%25E3%2580%2580%25E8%25A8%2588%25E7%25AE%2597%25E6%2596%25B9%25E6%25B3%2595%26form%3DIE10TR%26src%3DIE10TR%26pc%3DTAJB&amp;ss=14877387&amp;v=1.9.2">
          <a:extLst>
            <a:ext uri="{FF2B5EF4-FFF2-40B4-BE49-F238E27FC236}">
              <a16:creationId xmlns:a16="http://schemas.microsoft.com/office/drawing/2014/main" id="{E6429516-2689-48A4-9FDF-A4B466371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8200" y="610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139</xdr:row>
      <xdr:rowOff>0</xdr:rowOff>
    </xdr:from>
    <xdr:ext cx="9525" cy="9525"/>
    <xdr:pic>
      <xdr:nvPicPr>
        <xdr:cNvPr id="41" name="図 40" descr="http://aw.dw.impact-ad.jp/c/blue.velvet/?ac=70&amp;oid=c4ded3164f9cb330&amp;p=OSHIETExBADGE300_1&amp;w=300&amp;h=250&amp;at=1&amp;vt=82964&amp;ss=58512978&amp;v=1.9.2">
          <a:extLst>
            <a:ext uri="{FF2B5EF4-FFF2-40B4-BE49-F238E27FC236}">
              <a16:creationId xmlns:a16="http://schemas.microsoft.com/office/drawing/2014/main" id="{45900A88-F85F-471D-8FA0-C6D54A8EF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8200" y="610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139</xdr:row>
      <xdr:rowOff>0</xdr:rowOff>
    </xdr:from>
    <xdr:ext cx="9525" cy="9525"/>
    <xdr:pic>
      <xdr:nvPicPr>
        <xdr:cNvPr id="42" name="図 41" descr="http://aw.dw.impact-ad.jp/c/blue.velvet/?ac=70&amp;oid=c4ded3164f9cb330&amp;p=OSHIETExBADGE300_2&amp;w=300&amp;h=250&amp;at=1&amp;vt=366411&amp;ss=84937396&amp;v=1.9.2">
          <a:extLst>
            <a:ext uri="{FF2B5EF4-FFF2-40B4-BE49-F238E27FC236}">
              <a16:creationId xmlns:a16="http://schemas.microsoft.com/office/drawing/2014/main" id="{0461EB9F-7CA0-481A-B648-501DAC572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8200" y="610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139</xdr:row>
      <xdr:rowOff>0</xdr:rowOff>
    </xdr:from>
    <xdr:ext cx="9525" cy="9525"/>
    <xdr:pic>
      <xdr:nvPicPr>
        <xdr:cNvPr id="43" name="図 42" descr="http://aw.dw.impact-ad.jp/c/blue.velvet/?ac=70&amp;oid=c4ded3164f9cb330&amp;p=OSHIETExBADGE300_2&amp;w=300&amp;h=250&amp;at=5&amp;vt=370218&amp;ss=84937396&amp;v=1.9.2">
          <a:extLst>
            <a:ext uri="{FF2B5EF4-FFF2-40B4-BE49-F238E27FC236}">
              <a16:creationId xmlns:a16="http://schemas.microsoft.com/office/drawing/2014/main" id="{B4D741EB-8AB7-4B08-ADD6-4B7F873D0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8200" y="610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139</xdr:row>
      <xdr:rowOff>0</xdr:rowOff>
    </xdr:from>
    <xdr:ext cx="9525" cy="9525"/>
    <xdr:pic>
      <xdr:nvPicPr>
        <xdr:cNvPr id="44" name="図 43" descr="http://aw.dw.impact-ad.jp/c/blue.velvet/?ac=70&amp;oid=c4ded3164f9cb330&amp;p=OSHIETExBADGE300_2&amp;w=300&amp;h=250&amp;at=15&amp;vt=398705&amp;ss=84937396&amp;v=1.9.2">
          <a:extLst>
            <a:ext uri="{FF2B5EF4-FFF2-40B4-BE49-F238E27FC236}">
              <a16:creationId xmlns:a16="http://schemas.microsoft.com/office/drawing/2014/main" id="{BD7BEA54-2874-4450-81DC-6AEF28B87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8200" y="610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139</xdr:row>
      <xdr:rowOff>0</xdr:rowOff>
    </xdr:from>
    <xdr:ext cx="9525" cy="9525"/>
    <xdr:pic>
      <xdr:nvPicPr>
        <xdr:cNvPr id="20" name="図 19" descr="http://aw.dw.impact-ad.jp/c/blue.velvet/?ac=70&amp;oid=c4ded3164f9cb330&amp;p=OSHIETExLONG&amp;w=728&amp;h=90&amp;if=0&amp;fv=3&amp;url=http%3A%2F%2Foshiete.goo.ne.jp%2Fqa%2F7153838.html&amp;ref=http%3A%2F%2Fwww.bing.com%2Fsearch%3Fq%3D%25E5%2585%25B1%25E9%2580%259A%25E4%25BB%25AE%25E8%25A8%25AD%25E8%25B2%25BB%25E3%2580%2580%25E8%25A8%2588%25E7%25AE%2597%25E6%2596%25B9%25E6%25B3%2595%26form%3DIE10TR%26src%3DIE10TR%26pc%3DTAJB&amp;ss=14877387&amp;v=1.9.2">
          <a:extLst>
            <a:ext uri="{FF2B5EF4-FFF2-40B4-BE49-F238E27FC236}">
              <a16:creationId xmlns:a16="http://schemas.microsoft.com/office/drawing/2014/main" id="{42AA4726-7639-4B45-9BF6-030B20E4B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8200" y="7495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139</xdr:row>
      <xdr:rowOff>0</xdr:rowOff>
    </xdr:from>
    <xdr:ext cx="9525" cy="9525"/>
    <xdr:pic>
      <xdr:nvPicPr>
        <xdr:cNvPr id="21" name="図 20" descr="http://aw.dw.impact-ad.jp/c/blue.velvet/?ac=70&amp;oid=c4ded3164f9cb330&amp;p=OSHIETExBADGE300_1&amp;w=300&amp;h=250&amp;at=1&amp;vt=82964&amp;ss=58512978&amp;v=1.9.2">
          <a:extLst>
            <a:ext uri="{FF2B5EF4-FFF2-40B4-BE49-F238E27FC236}">
              <a16:creationId xmlns:a16="http://schemas.microsoft.com/office/drawing/2014/main" id="{A3C90739-97EB-42FC-9AE3-28D2CC1B1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8200" y="7495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139</xdr:row>
      <xdr:rowOff>0</xdr:rowOff>
    </xdr:from>
    <xdr:ext cx="9525" cy="9525"/>
    <xdr:pic>
      <xdr:nvPicPr>
        <xdr:cNvPr id="22" name="図 21" descr="http://aw.dw.impact-ad.jp/c/blue.velvet/?ac=70&amp;oid=c4ded3164f9cb330&amp;p=OSHIETExBADGE300_2&amp;w=300&amp;h=250&amp;at=1&amp;vt=366411&amp;ss=84937396&amp;v=1.9.2">
          <a:extLst>
            <a:ext uri="{FF2B5EF4-FFF2-40B4-BE49-F238E27FC236}">
              <a16:creationId xmlns:a16="http://schemas.microsoft.com/office/drawing/2014/main" id="{E7C24908-4DA8-464C-A20B-1A95118FA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8200" y="7495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139</xdr:row>
      <xdr:rowOff>0</xdr:rowOff>
    </xdr:from>
    <xdr:ext cx="9525" cy="9525"/>
    <xdr:pic>
      <xdr:nvPicPr>
        <xdr:cNvPr id="23" name="図 22" descr="http://aw.dw.impact-ad.jp/c/blue.velvet/?ac=70&amp;oid=c4ded3164f9cb330&amp;p=OSHIETExBADGE300_2&amp;w=300&amp;h=250&amp;at=5&amp;vt=370218&amp;ss=84937396&amp;v=1.9.2">
          <a:extLst>
            <a:ext uri="{FF2B5EF4-FFF2-40B4-BE49-F238E27FC236}">
              <a16:creationId xmlns:a16="http://schemas.microsoft.com/office/drawing/2014/main" id="{FDA7BB8C-4283-46EE-B6E4-D54BA0A6D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8200" y="7495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139</xdr:row>
      <xdr:rowOff>0</xdr:rowOff>
    </xdr:from>
    <xdr:ext cx="9525" cy="9525"/>
    <xdr:pic>
      <xdr:nvPicPr>
        <xdr:cNvPr id="24" name="図 23" descr="http://aw.dw.impact-ad.jp/c/blue.velvet/?ac=70&amp;oid=c4ded3164f9cb330&amp;p=OSHIETExBADGE300_2&amp;w=300&amp;h=250&amp;at=15&amp;vt=398705&amp;ss=84937396&amp;v=1.9.2">
          <a:extLst>
            <a:ext uri="{FF2B5EF4-FFF2-40B4-BE49-F238E27FC236}">
              <a16:creationId xmlns:a16="http://schemas.microsoft.com/office/drawing/2014/main" id="{BCB956B1-B458-49CC-B806-895D4C976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8200" y="7495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139</xdr:row>
      <xdr:rowOff>0</xdr:rowOff>
    </xdr:from>
    <xdr:ext cx="9525" cy="9525"/>
    <xdr:pic>
      <xdr:nvPicPr>
        <xdr:cNvPr id="45" name="図 44" descr="http://aw.dw.impact-ad.jp/c/blue.velvet/?ac=70&amp;oid=c4ded3164f9cb330&amp;p=OSHIETExLONG&amp;w=728&amp;h=90&amp;if=0&amp;fv=3&amp;url=http%3A%2F%2Foshiete.goo.ne.jp%2Fqa%2F7153838.html&amp;ref=http%3A%2F%2Fwww.bing.com%2Fsearch%3Fq%3D%25E5%2585%25B1%25E9%2580%259A%25E4%25BB%25AE%25E8%25A8%25AD%25E8%25B2%25BB%25E3%2580%2580%25E8%25A8%2588%25E7%25AE%2597%25E6%2596%25B9%25E6%25B3%2595%26form%3DIE10TR%26src%3DIE10TR%26pc%3DTAJB&amp;ss=14877387&amp;v=1.9.2">
          <a:extLst>
            <a:ext uri="{FF2B5EF4-FFF2-40B4-BE49-F238E27FC236}">
              <a16:creationId xmlns:a16="http://schemas.microsoft.com/office/drawing/2014/main" id="{C9127ED7-40A7-4F19-B1E2-F7AA02F4D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8200" y="9344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139</xdr:row>
      <xdr:rowOff>0</xdr:rowOff>
    </xdr:from>
    <xdr:ext cx="9525" cy="9525"/>
    <xdr:pic>
      <xdr:nvPicPr>
        <xdr:cNvPr id="46" name="図 45" descr="http://aw.dw.impact-ad.jp/c/blue.velvet/?ac=70&amp;oid=c4ded3164f9cb330&amp;p=OSHIETExBADGE300_1&amp;w=300&amp;h=250&amp;at=1&amp;vt=82964&amp;ss=58512978&amp;v=1.9.2">
          <a:extLst>
            <a:ext uri="{FF2B5EF4-FFF2-40B4-BE49-F238E27FC236}">
              <a16:creationId xmlns:a16="http://schemas.microsoft.com/office/drawing/2014/main" id="{423F78E2-D959-451C-A918-E5E753974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8200" y="9344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139</xdr:row>
      <xdr:rowOff>0</xdr:rowOff>
    </xdr:from>
    <xdr:ext cx="9525" cy="9525"/>
    <xdr:pic>
      <xdr:nvPicPr>
        <xdr:cNvPr id="47" name="図 46" descr="http://aw.dw.impact-ad.jp/c/blue.velvet/?ac=70&amp;oid=c4ded3164f9cb330&amp;p=OSHIETExBADGE300_2&amp;w=300&amp;h=250&amp;at=1&amp;vt=366411&amp;ss=84937396&amp;v=1.9.2">
          <a:extLst>
            <a:ext uri="{FF2B5EF4-FFF2-40B4-BE49-F238E27FC236}">
              <a16:creationId xmlns:a16="http://schemas.microsoft.com/office/drawing/2014/main" id="{0B0F1822-06C5-4CB1-9CBE-D19C95513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8200" y="9344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139</xdr:row>
      <xdr:rowOff>0</xdr:rowOff>
    </xdr:from>
    <xdr:ext cx="9525" cy="9525"/>
    <xdr:pic>
      <xdr:nvPicPr>
        <xdr:cNvPr id="48" name="図 47" descr="http://aw.dw.impact-ad.jp/c/blue.velvet/?ac=70&amp;oid=c4ded3164f9cb330&amp;p=OSHIETExBADGE300_2&amp;w=300&amp;h=250&amp;at=5&amp;vt=370218&amp;ss=84937396&amp;v=1.9.2">
          <a:extLst>
            <a:ext uri="{FF2B5EF4-FFF2-40B4-BE49-F238E27FC236}">
              <a16:creationId xmlns:a16="http://schemas.microsoft.com/office/drawing/2014/main" id="{B174E0FA-2FDF-4584-8956-C791FC82A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8200" y="9344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139</xdr:row>
      <xdr:rowOff>0</xdr:rowOff>
    </xdr:from>
    <xdr:ext cx="9525" cy="9525"/>
    <xdr:pic>
      <xdr:nvPicPr>
        <xdr:cNvPr id="49" name="図 48" descr="http://aw.dw.impact-ad.jp/c/blue.velvet/?ac=70&amp;oid=c4ded3164f9cb330&amp;p=OSHIETExBADGE300_2&amp;w=300&amp;h=250&amp;at=15&amp;vt=398705&amp;ss=84937396&amp;v=1.9.2">
          <a:extLst>
            <a:ext uri="{FF2B5EF4-FFF2-40B4-BE49-F238E27FC236}">
              <a16:creationId xmlns:a16="http://schemas.microsoft.com/office/drawing/2014/main" id="{65B1B3D9-1FBF-4359-9DBA-30C8CE5EA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8200" y="9344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136</xdr:row>
      <xdr:rowOff>219075</xdr:rowOff>
    </xdr:from>
    <xdr:ext cx="13335" cy="9525"/>
    <xdr:pic>
      <xdr:nvPicPr>
        <xdr:cNvPr id="50" name="図 49" descr="http://aw.dw.impact-ad.jp/c/blue.velvet/?ac=70&amp;oid=c4ded3164f9cb330&amp;p=OSHIETExBADGE300_1&amp;w=300&amp;h=250&amp;if=0&amp;fv=1&amp;url=http%3A%2F%2Foshiete.goo.ne.jp%2Fqa%2F7153838.html&amp;ref=http%3A%2F%2Fwww.bing.com%2Fsearch%3Fq%3D%25E5%2585%25B1%25E9%2580%259A%25E4%25BB%25AE%25E8%25A8%25AD%25E8%25B2%25BB%25E3%2580%2580%25E8%25A8%2588%25E7%25AE%2597%25E6%2596%25B9%25E6%25B3%2595%26form%3DIE10TR%26src%3DIE10TR%26pc%3DTAJB&amp;ss=58512978&amp;v=1.9.2">
          <a:extLst>
            <a:ext uri="{FF2B5EF4-FFF2-40B4-BE49-F238E27FC236}">
              <a16:creationId xmlns:a16="http://schemas.microsoft.com/office/drawing/2014/main" id="{17D8A854-50A3-4379-A29A-BA3EE8DCC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8200" y="1870075"/>
          <a:ext cx="1333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137</xdr:row>
      <xdr:rowOff>0</xdr:rowOff>
    </xdr:from>
    <xdr:ext cx="9525" cy="9525"/>
    <xdr:pic>
      <xdr:nvPicPr>
        <xdr:cNvPr id="51" name="図 50" descr="http://aw.dw.impact-ad.jp/c/blue.velvet/?ac=70&amp;oid=c4ded3164f9cb330&amp;p=OSHIETExLONG&amp;w=728&amp;h=90&amp;if=0&amp;fv=3&amp;url=http%3A%2F%2Foshiete.goo.ne.jp%2Fqa%2F7153838.html&amp;ref=http%3A%2F%2Fwww.bing.com%2Fsearch%3Fq%3D%25E5%2585%25B1%25E9%2580%259A%25E4%25BB%25AE%25E8%25A8%25AD%25E8%25B2%25BB%25E3%2580%2580%25E8%25A8%2588%25E7%25AE%2597%25E6%2596%25B9%25E6%25B3%2595%26form%3DIE10TR%26src%3DIE10TR%26pc%3DTAJB&amp;ss=14877387&amp;v=1.9.2">
          <a:extLst>
            <a:ext uri="{FF2B5EF4-FFF2-40B4-BE49-F238E27FC236}">
              <a16:creationId xmlns:a16="http://schemas.microsoft.com/office/drawing/2014/main" id="{82AC8910-77AB-4CD6-BA7C-D3C5705A9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8200" y="198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137</xdr:row>
      <xdr:rowOff>0</xdr:rowOff>
    </xdr:from>
    <xdr:ext cx="9525" cy="9525"/>
    <xdr:pic>
      <xdr:nvPicPr>
        <xdr:cNvPr id="52" name="図 51" descr="http://aw.dw.impact-ad.jp/c/blue.velvet/?ac=70&amp;oid=c4ded3164f9cb330&amp;p=OSHIETExBADGE300_1&amp;w=300&amp;h=250&amp;at=1&amp;vt=82964&amp;ss=58512978&amp;v=1.9.2">
          <a:extLst>
            <a:ext uri="{FF2B5EF4-FFF2-40B4-BE49-F238E27FC236}">
              <a16:creationId xmlns:a16="http://schemas.microsoft.com/office/drawing/2014/main" id="{79D9C27D-A52F-4AF2-80E5-17A6F188C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8200" y="198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137</xdr:row>
      <xdr:rowOff>0</xdr:rowOff>
    </xdr:from>
    <xdr:ext cx="9525" cy="9525"/>
    <xdr:pic>
      <xdr:nvPicPr>
        <xdr:cNvPr id="53" name="図 52" descr="http://aw.dw.impact-ad.jp/c/blue.velvet/?ac=70&amp;oid=c4ded3164f9cb330&amp;p=OSHIETExBADGE300_2&amp;w=300&amp;h=250&amp;at=1&amp;vt=366411&amp;ss=84937396&amp;v=1.9.2">
          <a:extLst>
            <a:ext uri="{FF2B5EF4-FFF2-40B4-BE49-F238E27FC236}">
              <a16:creationId xmlns:a16="http://schemas.microsoft.com/office/drawing/2014/main" id="{6D9064E1-D9F9-4D97-B59E-DB1221351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8200" y="198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137</xdr:row>
      <xdr:rowOff>0</xdr:rowOff>
    </xdr:from>
    <xdr:ext cx="9525" cy="9525"/>
    <xdr:pic>
      <xdr:nvPicPr>
        <xdr:cNvPr id="54" name="図 53" descr="http://aw.dw.impact-ad.jp/c/blue.velvet/?ac=70&amp;oid=c4ded3164f9cb330&amp;p=OSHIETExBADGE300_2&amp;w=300&amp;h=250&amp;at=5&amp;vt=370218&amp;ss=84937396&amp;v=1.9.2">
          <a:extLst>
            <a:ext uri="{FF2B5EF4-FFF2-40B4-BE49-F238E27FC236}">
              <a16:creationId xmlns:a16="http://schemas.microsoft.com/office/drawing/2014/main" id="{BA20D02A-3671-4D2B-A893-15A40DC19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8200" y="198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137</xdr:row>
      <xdr:rowOff>0</xdr:rowOff>
    </xdr:from>
    <xdr:ext cx="9525" cy="9525"/>
    <xdr:pic>
      <xdr:nvPicPr>
        <xdr:cNvPr id="55" name="図 54" descr="http://aw.dw.impact-ad.jp/c/blue.velvet/?ac=70&amp;oid=c4ded3164f9cb330&amp;p=OSHIETExBADGE300_2&amp;w=300&amp;h=250&amp;at=15&amp;vt=398705&amp;ss=84937396&amp;v=1.9.2">
          <a:extLst>
            <a:ext uri="{FF2B5EF4-FFF2-40B4-BE49-F238E27FC236}">
              <a16:creationId xmlns:a16="http://schemas.microsoft.com/office/drawing/2014/main" id="{F2930274-917F-4058-A684-99A62E807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8200" y="198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  <pageSetUpPr fitToPage="1"/>
  </sheetPr>
  <dimension ref="A1:AA54"/>
  <sheetViews>
    <sheetView tabSelected="1" view="pageBreakPreview" zoomScaleNormal="113" workbookViewId="0">
      <selection activeCell="AL5" sqref="AL5"/>
    </sheetView>
  </sheetViews>
  <sheetFormatPr defaultColWidth="3.33203125" defaultRowHeight="4.95" customHeight="1"/>
  <cols>
    <col min="1" max="1" width="1.77734375" style="19" customWidth="1"/>
    <col min="2" max="17" width="3.6640625" style="19" customWidth="1"/>
    <col min="18" max="27" width="3.6640625" style="20" customWidth="1"/>
    <col min="28" max="16384" width="3.33203125" style="21"/>
  </cols>
  <sheetData>
    <row r="1" spans="1:27" ht="19.5" customHeight="1"/>
    <row r="2" spans="1:27" ht="35.25" customHeight="1">
      <c r="A2" s="97" t="s">
        <v>7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</row>
    <row r="3" spans="1:27" ht="35.2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</row>
    <row r="4" spans="1:27" ht="21.75" customHeight="1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4"/>
      <c r="S4" s="24"/>
      <c r="T4" s="24"/>
      <c r="U4" s="24"/>
      <c r="V4" s="24"/>
      <c r="W4" s="24"/>
      <c r="X4" s="24"/>
      <c r="Y4" s="24"/>
      <c r="Z4" s="24"/>
      <c r="AA4" s="24"/>
    </row>
    <row r="5" spans="1:27" ht="21.75" customHeight="1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27" customHeight="1">
      <c r="A6" s="23"/>
      <c r="B6" s="98" t="s">
        <v>5</v>
      </c>
      <c r="C6" s="98"/>
      <c r="D6" s="98"/>
      <c r="E6" s="98"/>
      <c r="F6" s="25"/>
      <c r="G6" s="100" t="s">
        <v>53</v>
      </c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</row>
    <row r="7" spans="1:27" ht="21.75" customHeight="1">
      <c r="A7" s="23"/>
      <c r="B7" s="26"/>
      <c r="C7" s="26"/>
      <c r="D7" s="26"/>
      <c r="E7" s="26"/>
      <c r="F7" s="26"/>
      <c r="G7" s="27"/>
      <c r="H7" s="27"/>
      <c r="I7" s="27"/>
      <c r="J7" s="27"/>
      <c r="K7" s="27"/>
      <c r="L7" s="27"/>
      <c r="M7" s="27"/>
      <c r="N7" s="27"/>
      <c r="O7" s="27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</row>
    <row r="8" spans="1:27" ht="27" customHeight="1">
      <c r="A8" s="23"/>
      <c r="B8" s="98" t="s">
        <v>10</v>
      </c>
      <c r="C8" s="98"/>
      <c r="D8" s="98"/>
      <c r="E8" s="98"/>
      <c r="F8" s="28"/>
      <c r="G8" s="29"/>
      <c r="H8" s="99"/>
      <c r="I8" s="99"/>
      <c r="J8" s="99"/>
      <c r="K8" s="99"/>
      <c r="L8" s="99"/>
      <c r="M8" s="99"/>
      <c r="N8" s="99"/>
      <c r="O8" s="30" t="s">
        <v>6</v>
      </c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</row>
    <row r="9" spans="1:27" ht="35.25" customHeight="1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spans="1:27" ht="37.5" customHeight="1">
      <c r="A10" s="31"/>
      <c r="B10" s="32"/>
      <c r="C10" s="32"/>
      <c r="D10" s="32"/>
      <c r="E10" s="83" t="s">
        <v>21</v>
      </c>
      <c r="F10" s="84"/>
      <c r="G10" s="84"/>
      <c r="H10" s="84"/>
      <c r="I10" s="84"/>
      <c r="J10" s="84"/>
      <c r="K10" s="84"/>
      <c r="L10" s="32"/>
      <c r="M10" s="32"/>
      <c r="N10" s="32"/>
      <c r="O10" s="33"/>
      <c r="P10" s="85"/>
      <c r="Q10" s="86"/>
      <c r="R10" s="91"/>
      <c r="S10" s="92"/>
      <c r="T10" s="92"/>
      <c r="U10" s="92"/>
      <c r="V10" s="92"/>
      <c r="W10" s="92"/>
      <c r="X10" s="93"/>
      <c r="Y10" s="88" t="s">
        <v>6</v>
      </c>
      <c r="Z10" s="89"/>
      <c r="AA10" s="90"/>
    </row>
    <row r="11" spans="1:27" ht="37.5" customHeight="1">
      <c r="A11" s="31"/>
      <c r="B11" s="32"/>
      <c r="C11" s="32"/>
      <c r="D11" s="32"/>
      <c r="E11" s="83" t="s">
        <v>18</v>
      </c>
      <c r="F11" s="84"/>
      <c r="G11" s="84"/>
      <c r="H11" s="84"/>
      <c r="I11" s="84"/>
      <c r="J11" s="84"/>
      <c r="K11" s="84"/>
      <c r="L11" s="32"/>
      <c r="M11" s="32"/>
      <c r="N11" s="32"/>
      <c r="O11" s="33"/>
      <c r="P11" s="85"/>
      <c r="Q11" s="86"/>
      <c r="R11" s="91"/>
      <c r="S11" s="92"/>
      <c r="T11" s="92"/>
      <c r="U11" s="92"/>
      <c r="V11" s="92"/>
      <c r="W11" s="92"/>
      <c r="X11" s="93"/>
      <c r="Y11" s="88" t="s">
        <v>6</v>
      </c>
      <c r="Z11" s="89"/>
      <c r="AA11" s="90"/>
    </row>
    <row r="12" spans="1:27" ht="37.5" customHeight="1">
      <c r="A12" s="31"/>
      <c r="B12" s="32"/>
      <c r="C12" s="32"/>
      <c r="D12" s="32"/>
      <c r="E12" s="83" t="s">
        <v>19</v>
      </c>
      <c r="F12" s="84"/>
      <c r="G12" s="84"/>
      <c r="H12" s="84"/>
      <c r="I12" s="84"/>
      <c r="J12" s="84"/>
      <c r="K12" s="84"/>
      <c r="L12" s="32"/>
      <c r="M12" s="32"/>
      <c r="N12" s="32"/>
      <c r="O12" s="33"/>
      <c r="P12" s="85"/>
      <c r="Q12" s="86"/>
      <c r="R12" s="91"/>
      <c r="S12" s="92"/>
      <c r="T12" s="92"/>
      <c r="U12" s="92"/>
      <c r="V12" s="92"/>
      <c r="W12" s="92"/>
      <c r="X12" s="93"/>
      <c r="Y12" s="88" t="s">
        <v>6</v>
      </c>
      <c r="Z12" s="89"/>
      <c r="AA12" s="90"/>
    </row>
    <row r="13" spans="1:27" ht="37.5" customHeight="1">
      <c r="A13" s="34"/>
      <c r="B13" s="32"/>
      <c r="C13" s="32"/>
      <c r="D13" s="32"/>
      <c r="E13" s="83" t="s">
        <v>20</v>
      </c>
      <c r="F13" s="84"/>
      <c r="G13" s="84"/>
      <c r="H13" s="84"/>
      <c r="I13" s="84"/>
      <c r="J13" s="84"/>
      <c r="K13" s="84"/>
      <c r="L13" s="32"/>
      <c r="M13" s="32"/>
      <c r="N13" s="32"/>
      <c r="O13" s="33"/>
      <c r="P13" s="85"/>
      <c r="Q13" s="86"/>
      <c r="R13" s="91"/>
      <c r="S13" s="92"/>
      <c r="T13" s="92"/>
      <c r="U13" s="92"/>
      <c r="V13" s="92"/>
      <c r="W13" s="92"/>
      <c r="X13" s="93"/>
      <c r="Y13" s="88" t="s">
        <v>6</v>
      </c>
      <c r="Z13" s="89"/>
      <c r="AA13" s="90"/>
    </row>
    <row r="14" spans="1:27" ht="37.5" customHeight="1">
      <c r="A14" s="34"/>
      <c r="B14" s="32"/>
      <c r="C14" s="32"/>
      <c r="D14" s="32"/>
      <c r="E14" s="83"/>
      <c r="F14" s="84"/>
      <c r="G14" s="84"/>
      <c r="H14" s="84"/>
      <c r="I14" s="84"/>
      <c r="J14" s="84"/>
      <c r="K14" s="84"/>
      <c r="L14" s="32"/>
      <c r="M14" s="32"/>
      <c r="N14" s="32"/>
      <c r="O14" s="33"/>
      <c r="P14" s="85"/>
      <c r="Q14" s="86"/>
      <c r="R14" s="94"/>
      <c r="S14" s="95"/>
      <c r="T14" s="95"/>
      <c r="U14" s="95"/>
      <c r="V14" s="95"/>
      <c r="W14" s="95"/>
      <c r="X14" s="96"/>
      <c r="Y14" s="88"/>
      <c r="Z14" s="89"/>
      <c r="AA14" s="90"/>
    </row>
    <row r="15" spans="1:27" ht="37.5" customHeight="1">
      <c r="A15" s="34"/>
      <c r="B15" s="32"/>
      <c r="C15" s="32"/>
      <c r="D15" s="32"/>
      <c r="E15" s="83" t="s">
        <v>28</v>
      </c>
      <c r="F15" s="84"/>
      <c r="G15" s="84"/>
      <c r="H15" s="84"/>
      <c r="I15" s="84"/>
      <c r="J15" s="84"/>
      <c r="K15" s="84"/>
      <c r="L15" s="32"/>
      <c r="M15" s="32"/>
      <c r="N15" s="32"/>
      <c r="O15" s="33"/>
      <c r="P15" s="85"/>
      <c r="Q15" s="86"/>
      <c r="R15" s="91"/>
      <c r="S15" s="92"/>
      <c r="T15" s="92"/>
      <c r="U15" s="92"/>
      <c r="V15" s="92"/>
      <c r="W15" s="92"/>
      <c r="X15" s="93"/>
      <c r="Y15" s="88" t="s">
        <v>6</v>
      </c>
      <c r="Z15" s="89"/>
      <c r="AA15" s="90"/>
    </row>
    <row r="16" spans="1:27" ht="37.5" customHeight="1">
      <c r="A16" s="34"/>
      <c r="B16" s="32"/>
      <c r="C16" s="32"/>
      <c r="D16" s="32"/>
      <c r="E16" s="83" t="s">
        <v>8</v>
      </c>
      <c r="F16" s="84"/>
      <c r="G16" s="84"/>
      <c r="H16" s="84"/>
      <c r="I16" s="84"/>
      <c r="J16" s="84"/>
      <c r="K16" s="84"/>
      <c r="L16" s="32"/>
      <c r="M16" s="32"/>
      <c r="N16" s="32"/>
      <c r="O16" s="33"/>
      <c r="P16" s="85"/>
      <c r="Q16" s="86"/>
      <c r="R16" s="91"/>
      <c r="S16" s="92"/>
      <c r="T16" s="92"/>
      <c r="U16" s="92"/>
      <c r="V16" s="92"/>
      <c r="W16" s="92"/>
      <c r="X16" s="93"/>
      <c r="Y16" s="88" t="s">
        <v>6</v>
      </c>
      <c r="Z16" s="89"/>
      <c r="AA16" s="90"/>
    </row>
    <row r="17" spans="1:27" ht="37.5" customHeight="1">
      <c r="A17" s="34"/>
      <c r="B17" s="32"/>
      <c r="C17" s="32"/>
      <c r="D17" s="32"/>
      <c r="E17" s="83" t="s">
        <v>9</v>
      </c>
      <c r="F17" s="84"/>
      <c r="G17" s="84"/>
      <c r="H17" s="84"/>
      <c r="I17" s="84"/>
      <c r="J17" s="84"/>
      <c r="K17" s="84"/>
      <c r="L17" s="32"/>
      <c r="M17" s="32"/>
      <c r="N17" s="32"/>
      <c r="O17" s="33"/>
      <c r="P17" s="85"/>
      <c r="Q17" s="86"/>
      <c r="R17" s="87"/>
      <c r="S17" s="87"/>
      <c r="T17" s="87"/>
      <c r="U17" s="87"/>
      <c r="V17" s="87"/>
      <c r="W17" s="87"/>
      <c r="X17" s="87"/>
      <c r="Y17" s="88" t="s">
        <v>6</v>
      </c>
      <c r="Z17" s="89"/>
      <c r="AA17" s="90"/>
    </row>
    <row r="18" spans="1:27" ht="35.25" customHeight="1">
      <c r="K18" s="20"/>
      <c r="L18" s="20"/>
      <c r="M18" s="20"/>
      <c r="N18" s="20"/>
      <c r="O18" s="20"/>
      <c r="P18" s="101" t="s">
        <v>164</v>
      </c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</row>
    <row r="19" spans="1:27" ht="10.5" customHeight="1">
      <c r="K19" s="20"/>
      <c r="L19" s="20"/>
      <c r="M19" s="20"/>
      <c r="N19" s="20"/>
      <c r="O19" s="20"/>
      <c r="P19" s="20"/>
      <c r="Q19" s="20"/>
      <c r="Y19" s="19"/>
      <c r="Z19" s="19"/>
      <c r="AA19" s="19"/>
    </row>
    <row r="20" spans="1:27" ht="7.95" customHeight="1"/>
    <row r="21" spans="1:27" ht="7.95" customHeight="1"/>
    <row r="22" spans="1:27" ht="7.95" customHeight="1"/>
    <row r="23" spans="1:27" ht="7.95" customHeight="1"/>
    <row r="24" spans="1:27" ht="7.95" customHeight="1"/>
    <row r="25" spans="1:27" ht="7.95" customHeight="1"/>
    <row r="26" spans="1:27" ht="7.95" customHeight="1"/>
    <row r="27" spans="1:27" ht="7.95" customHeight="1"/>
    <row r="28" spans="1:27" ht="7.95" customHeight="1"/>
    <row r="29" spans="1:27" ht="7.95" customHeight="1"/>
    <row r="30" spans="1:27" ht="7.95" customHeight="1"/>
    <row r="31" spans="1:27" ht="7.95" customHeight="1"/>
    <row r="32" spans="1:27" ht="7.95" customHeight="1"/>
    <row r="33" ht="7.95" customHeight="1"/>
    <row r="34" ht="7.95" customHeight="1"/>
    <row r="35" ht="7.95" customHeight="1"/>
    <row r="36" ht="7.95" customHeight="1"/>
    <row r="37" ht="7.95" customHeight="1"/>
    <row r="38" ht="7.95" customHeight="1"/>
    <row r="39" ht="7.95" customHeight="1"/>
    <row r="40" ht="7.95" customHeight="1"/>
    <row r="41" ht="7.95" customHeight="1"/>
    <row r="42" ht="7.95" customHeight="1"/>
    <row r="43" ht="7.95" customHeight="1"/>
    <row r="44" ht="7.95" customHeight="1"/>
    <row r="45" ht="7.95" customHeight="1"/>
    <row r="46" ht="7.95" customHeight="1"/>
    <row r="47" ht="7.95" customHeight="1"/>
    <row r="48" ht="7.95" customHeight="1"/>
    <row r="49" ht="7.95" customHeight="1"/>
    <row r="50" ht="7.95" customHeight="1"/>
    <row r="51" ht="7.95" customHeight="1"/>
    <row r="52" ht="7.95" customHeight="1"/>
    <row r="53" ht="7.95" customHeight="1"/>
    <row r="54" ht="7.95" customHeight="1"/>
  </sheetData>
  <mergeCells count="38">
    <mergeCell ref="E15:K15"/>
    <mergeCell ref="P15:Q15"/>
    <mergeCell ref="R15:X15"/>
    <mergeCell ref="Y15:AA15"/>
    <mergeCell ref="P11:Q11"/>
    <mergeCell ref="R11:X11"/>
    <mergeCell ref="Y11:AA11"/>
    <mergeCell ref="E11:K11"/>
    <mergeCell ref="P13:Q13"/>
    <mergeCell ref="E12:K12"/>
    <mergeCell ref="P12:Q12"/>
    <mergeCell ref="R12:X12"/>
    <mergeCell ref="Y12:AA12"/>
    <mergeCell ref="A2:AA2"/>
    <mergeCell ref="B6:E6"/>
    <mergeCell ref="P10:Q10"/>
    <mergeCell ref="R10:X10"/>
    <mergeCell ref="H8:N8"/>
    <mergeCell ref="B8:E8"/>
    <mergeCell ref="E10:K10"/>
    <mergeCell ref="Y10:AA10"/>
    <mergeCell ref="G6:AA6"/>
    <mergeCell ref="P18:AA18"/>
    <mergeCell ref="E17:K17"/>
    <mergeCell ref="E13:K13"/>
    <mergeCell ref="E16:K16"/>
    <mergeCell ref="P17:Q17"/>
    <mergeCell ref="R17:X17"/>
    <mergeCell ref="Y17:AA17"/>
    <mergeCell ref="R16:X16"/>
    <mergeCell ref="Y16:AA16"/>
    <mergeCell ref="R13:X13"/>
    <mergeCell ref="Y13:AA13"/>
    <mergeCell ref="P16:Q16"/>
    <mergeCell ref="E14:K14"/>
    <mergeCell ref="P14:Q14"/>
    <mergeCell ref="R14:X14"/>
    <mergeCell ref="Y14:AA14"/>
  </mergeCells>
  <phoneticPr fontId="2"/>
  <printOptions horizontalCentered="1" verticalCentered="1"/>
  <pageMargins left="0.59055118110236227" right="0.59055118110236227" top="1.5748031496062993" bottom="0.59055118110236227" header="0.51181102362204722" footer="0.51181102362204722"/>
  <pageSetup paperSize="9" scale="81" orientation="landscape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0000"/>
  </sheetPr>
  <dimension ref="A1:K36"/>
  <sheetViews>
    <sheetView showGridLines="0" view="pageBreakPreview" zoomScaleNormal="90" zoomScaleSheetLayoutView="100" workbookViewId="0">
      <selection activeCell="F8" sqref="F8"/>
    </sheetView>
  </sheetViews>
  <sheetFormatPr defaultColWidth="3.33203125" defaultRowHeight="4.95" customHeight="1"/>
  <cols>
    <col min="1" max="1" width="35.5546875" style="1" customWidth="1"/>
    <col min="2" max="2" width="31.6640625" style="1" customWidth="1"/>
    <col min="3" max="3" width="6.6640625" style="1" customWidth="1"/>
    <col min="4" max="4" width="9" style="2" customWidth="1"/>
    <col min="5" max="5" width="13.77734375" style="2" customWidth="1"/>
    <col min="6" max="6" width="14.21875" style="2" customWidth="1"/>
    <col min="7" max="7" width="31.109375" style="1" customWidth="1"/>
    <col min="8" max="8" width="9.21875" style="1" customWidth="1"/>
    <col min="9" max="9" width="8.44140625" style="3" customWidth="1"/>
    <col min="10" max="10" width="12.33203125" style="39" bestFit="1" customWidth="1"/>
    <col min="11" max="11" width="12.77734375" style="3" bestFit="1" customWidth="1"/>
    <col min="12" max="16384" width="3.33203125" style="3"/>
  </cols>
  <sheetData>
    <row r="1" spans="1:11" ht="44.4" customHeight="1"/>
    <row r="2" spans="1:11" ht="28.8" customHeight="1">
      <c r="A2" s="4" t="s">
        <v>3</v>
      </c>
      <c r="B2" s="4" t="s">
        <v>1</v>
      </c>
      <c r="C2" s="4" t="s">
        <v>0</v>
      </c>
      <c r="D2" s="4" t="s">
        <v>16</v>
      </c>
      <c r="E2" s="4" t="s">
        <v>14</v>
      </c>
      <c r="F2" s="4" t="s">
        <v>15</v>
      </c>
      <c r="G2" s="4" t="s">
        <v>2</v>
      </c>
      <c r="H2" s="35"/>
    </row>
    <row r="3" spans="1:11" ht="28.8" customHeight="1">
      <c r="A3" s="10" t="s">
        <v>24</v>
      </c>
      <c r="B3" s="11"/>
      <c r="C3" s="4"/>
      <c r="D3" s="13"/>
      <c r="E3" s="7"/>
      <c r="F3" s="7" t="str">
        <f>IF(E3="","",(D3*E3))</f>
        <v/>
      </c>
      <c r="G3" s="12"/>
      <c r="H3" s="36"/>
      <c r="I3" s="14"/>
      <c r="J3" s="3"/>
    </row>
    <row r="4" spans="1:11" ht="28.8" customHeight="1">
      <c r="A4" s="4" t="s">
        <v>23</v>
      </c>
      <c r="B4" s="4"/>
      <c r="C4" s="4" t="s">
        <v>4</v>
      </c>
      <c r="D4" s="15">
        <v>1</v>
      </c>
      <c r="E4" s="7"/>
      <c r="F4" s="8"/>
      <c r="G4" s="9"/>
      <c r="H4" s="37"/>
      <c r="I4" s="14"/>
      <c r="J4" s="3"/>
    </row>
    <row r="5" spans="1:11" ht="28.8" customHeight="1">
      <c r="A5" s="4" t="s">
        <v>11</v>
      </c>
      <c r="B5" s="11"/>
      <c r="C5" s="4" t="s">
        <v>4</v>
      </c>
      <c r="D5" s="15">
        <v>1</v>
      </c>
      <c r="E5" s="7"/>
      <c r="F5" s="8"/>
      <c r="G5" s="9"/>
      <c r="H5" s="82"/>
      <c r="I5" s="14"/>
      <c r="J5" s="3"/>
      <c r="K5" s="16"/>
    </row>
    <row r="6" spans="1:11" ht="28.8" customHeight="1">
      <c r="A6" s="4" t="s">
        <v>12</v>
      </c>
      <c r="B6" s="11"/>
      <c r="C6" s="4" t="s">
        <v>4</v>
      </c>
      <c r="D6" s="15">
        <v>1</v>
      </c>
      <c r="E6" s="7"/>
      <c r="F6" s="8"/>
      <c r="G6" s="9"/>
      <c r="H6" s="82"/>
      <c r="I6" s="14"/>
      <c r="J6" s="3"/>
    </row>
    <row r="7" spans="1:11" ht="28.8" customHeight="1">
      <c r="A7" s="4" t="s">
        <v>13</v>
      </c>
      <c r="B7" s="11"/>
      <c r="C7" s="4" t="s">
        <v>4</v>
      </c>
      <c r="D7" s="15">
        <v>1</v>
      </c>
      <c r="E7" s="7"/>
      <c r="F7" s="8"/>
      <c r="G7" s="9"/>
      <c r="H7" s="82"/>
      <c r="I7" s="14"/>
      <c r="J7" s="3"/>
    </row>
    <row r="8" spans="1:11" ht="28.8" customHeight="1">
      <c r="A8" s="4"/>
      <c r="B8" s="11"/>
      <c r="C8" s="4"/>
      <c r="D8" s="15"/>
      <c r="E8" s="7"/>
      <c r="F8" s="8"/>
      <c r="G8" s="9"/>
      <c r="H8" s="37"/>
      <c r="I8" s="38"/>
    </row>
    <row r="9" spans="1:11" ht="28.8" customHeight="1">
      <c r="A9" s="4" t="s">
        <v>17</v>
      </c>
      <c r="B9" s="11" t="s">
        <v>29</v>
      </c>
      <c r="C9" s="4"/>
      <c r="D9" s="13"/>
      <c r="E9" s="7"/>
      <c r="F9" s="8"/>
      <c r="G9" s="9"/>
      <c r="H9" s="37"/>
      <c r="I9" s="14"/>
    </row>
    <row r="10" spans="1:11" ht="28.8" customHeight="1">
      <c r="A10" s="4"/>
      <c r="B10" s="11"/>
      <c r="C10" s="4"/>
      <c r="D10" s="13"/>
      <c r="E10" s="7"/>
      <c r="F10" s="8"/>
      <c r="G10" s="9"/>
      <c r="H10" s="37"/>
      <c r="I10" s="14"/>
    </row>
    <row r="11" spans="1:11" ht="28.8" customHeight="1">
      <c r="A11" s="4" t="s">
        <v>27</v>
      </c>
      <c r="B11" s="11"/>
      <c r="C11" s="4" t="s">
        <v>22</v>
      </c>
      <c r="D11" s="13">
        <v>10</v>
      </c>
      <c r="E11" s="7"/>
      <c r="F11" s="8"/>
      <c r="G11" s="9"/>
      <c r="H11" s="37"/>
      <c r="I11" s="14"/>
    </row>
    <row r="12" spans="1:11" ht="28.8" customHeight="1">
      <c r="A12" s="4"/>
      <c r="B12" s="11"/>
      <c r="C12" s="4"/>
      <c r="D12" s="13"/>
      <c r="E12" s="7"/>
      <c r="F12" s="8"/>
      <c r="G12" s="9"/>
      <c r="H12" s="37"/>
      <c r="I12" s="14"/>
    </row>
    <row r="13" spans="1:11" ht="28.8" customHeight="1">
      <c r="A13" s="4" t="s">
        <v>25</v>
      </c>
      <c r="B13" s="5"/>
      <c r="C13" s="6"/>
      <c r="D13" s="17"/>
      <c r="E13" s="18"/>
      <c r="F13" s="8"/>
      <c r="G13" s="9"/>
      <c r="H13" s="37"/>
      <c r="I13" s="14"/>
      <c r="J13" s="41"/>
    </row>
    <row r="14" spans="1:11" ht="28.8" customHeight="1">
      <c r="A14" s="4"/>
      <c r="B14" s="11"/>
      <c r="C14" s="4"/>
      <c r="D14" s="15"/>
      <c r="E14" s="7"/>
      <c r="F14" s="8"/>
      <c r="G14" s="9"/>
      <c r="H14" s="37"/>
      <c r="J14" s="3"/>
    </row>
    <row r="15" spans="1:11" ht="28.8" customHeight="1">
      <c r="A15" s="4"/>
      <c r="B15" s="11"/>
      <c r="C15" s="4"/>
      <c r="D15" s="15"/>
      <c r="E15" s="7"/>
      <c r="F15" s="8"/>
      <c r="G15" s="9"/>
      <c r="H15" s="37"/>
    </row>
    <row r="16" spans="1:11" ht="28.8" customHeight="1">
      <c r="A16" s="4"/>
      <c r="B16" s="11"/>
      <c r="C16" s="4"/>
      <c r="D16" s="13"/>
      <c r="E16" s="7"/>
      <c r="F16" s="8"/>
      <c r="G16" s="9"/>
      <c r="H16" s="37"/>
      <c r="I16" s="14"/>
    </row>
    <row r="17" spans="1:10" ht="28.8" customHeight="1">
      <c r="A17" s="4"/>
      <c r="B17" s="11"/>
      <c r="C17" s="4"/>
      <c r="D17" s="13"/>
      <c r="E17" s="7"/>
      <c r="F17" s="8"/>
      <c r="G17" s="9"/>
      <c r="H17" s="37"/>
      <c r="I17" s="14"/>
    </row>
    <row r="18" spans="1:10" ht="28.8" customHeight="1">
      <c r="A18" s="4"/>
      <c r="B18" s="5"/>
      <c r="C18" s="6"/>
      <c r="D18" s="17"/>
      <c r="E18" s="18"/>
      <c r="F18" s="8"/>
      <c r="G18" s="4"/>
      <c r="H18" s="35"/>
      <c r="I18" s="14"/>
    </row>
    <row r="19" spans="1:10" s="1" customFormat="1" ht="28.8" customHeight="1">
      <c r="D19" s="2"/>
      <c r="E19" s="2"/>
      <c r="F19" s="2"/>
      <c r="I19" s="3"/>
      <c r="J19" s="40"/>
    </row>
    <row r="20" spans="1:10" s="1" customFormat="1" ht="7.95" customHeight="1">
      <c r="D20" s="2"/>
      <c r="E20" s="2"/>
      <c r="F20" s="2"/>
      <c r="I20" s="3"/>
      <c r="J20" s="40"/>
    </row>
    <row r="21" spans="1:10" s="1" customFormat="1" ht="7.95" customHeight="1">
      <c r="D21" s="2"/>
      <c r="E21" s="2"/>
      <c r="F21" s="2"/>
      <c r="I21" s="3"/>
      <c r="J21" s="40"/>
    </row>
    <row r="22" spans="1:10" s="1" customFormat="1" ht="7.95" customHeight="1">
      <c r="D22" s="2"/>
      <c r="E22" s="2"/>
      <c r="F22" s="2"/>
      <c r="I22" s="3"/>
      <c r="J22" s="40"/>
    </row>
    <row r="23" spans="1:10" s="1" customFormat="1" ht="7.95" customHeight="1">
      <c r="D23" s="2"/>
      <c r="E23" s="2"/>
      <c r="F23" s="2"/>
      <c r="I23" s="3"/>
      <c r="J23" s="40"/>
    </row>
    <row r="24" spans="1:10" s="1" customFormat="1" ht="7.95" customHeight="1">
      <c r="D24" s="2"/>
      <c r="E24" s="2"/>
      <c r="F24" s="2"/>
      <c r="I24" s="3"/>
      <c r="J24" s="40"/>
    </row>
    <row r="25" spans="1:10" s="1" customFormat="1" ht="7.95" customHeight="1">
      <c r="D25" s="2"/>
      <c r="E25" s="2"/>
      <c r="F25" s="2"/>
      <c r="I25" s="3"/>
      <c r="J25" s="40"/>
    </row>
    <row r="26" spans="1:10" s="1" customFormat="1" ht="7.95" customHeight="1">
      <c r="D26" s="2"/>
      <c r="E26" s="2"/>
      <c r="F26" s="2"/>
      <c r="I26" s="3"/>
      <c r="J26" s="40"/>
    </row>
    <row r="27" spans="1:10" s="1" customFormat="1" ht="7.95" customHeight="1">
      <c r="D27" s="2"/>
      <c r="E27" s="2"/>
      <c r="F27" s="2"/>
      <c r="I27" s="3"/>
      <c r="J27" s="40"/>
    </row>
    <row r="28" spans="1:10" s="1" customFormat="1" ht="7.95" customHeight="1">
      <c r="D28" s="2"/>
      <c r="E28" s="2"/>
      <c r="F28" s="2"/>
      <c r="I28" s="3"/>
      <c r="J28" s="40"/>
    </row>
    <row r="29" spans="1:10" s="1" customFormat="1" ht="7.95" customHeight="1">
      <c r="D29" s="2"/>
      <c r="E29" s="2"/>
      <c r="F29" s="2"/>
      <c r="I29" s="3"/>
      <c r="J29" s="40"/>
    </row>
    <row r="30" spans="1:10" s="1" customFormat="1" ht="7.95" customHeight="1">
      <c r="D30" s="2"/>
      <c r="E30" s="2"/>
      <c r="F30" s="2"/>
      <c r="I30" s="3"/>
      <c r="J30" s="40"/>
    </row>
    <row r="31" spans="1:10" s="1" customFormat="1" ht="7.95" customHeight="1">
      <c r="D31" s="2"/>
      <c r="E31" s="2"/>
      <c r="F31" s="2"/>
      <c r="I31" s="3"/>
      <c r="J31" s="40"/>
    </row>
    <row r="32" spans="1:10" s="1" customFormat="1" ht="7.95" customHeight="1">
      <c r="D32" s="2"/>
      <c r="E32" s="2"/>
      <c r="F32" s="2"/>
      <c r="I32" s="3"/>
      <c r="J32" s="40"/>
    </row>
    <row r="33" spans="4:10" s="1" customFormat="1" ht="7.95" customHeight="1">
      <c r="D33" s="2"/>
      <c r="E33" s="2"/>
      <c r="F33" s="2"/>
      <c r="I33" s="3"/>
      <c r="J33" s="40"/>
    </row>
    <row r="34" spans="4:10" s="1" customFormat="1" ht="7.95" customHeight="1">
      <c r="D34" s="2"/>
      <c r="E34" s="2"/>
      <c r="F34" s="2"/>
      <c r="I34" s="3"/>
      <c r="J34" s="40"/>
    </row>
    <row r="35" spans="4:10" s="1" customFormat="1" ht="7.95" customHeight="1">
      <c r="D35" s="2"/>
      <c r="E35" s="2"/>
      <c r="F35" s="2"/>
      <c r="I35" s="3"/>
      <c r="J35" s="40"/>
    </row>
    <row r="36" spans="4:10" s="1" customFormat="1" ht="7.95" customHeight="1">
      <c r="D36" s="2"/>
      <c r="E36" s="2"/>
      <c r="F36" s="2"/>
      <c r="I36" s="3"/>
      <c r="J36" s="40"/>
    </row>
  </sheetData>
  <phoneticPr fontId="2"/>
  <dataValidations count="1">
    <dataValidation type="list" allowBlank="1" showInputMessage="1" showErrorMessage="1" sqref="C3:C18" xr:uid="{00000000-0002-0000-0100-000000000000}">
      <formula1>単位リスト</formula1>
    </dataValidation>
  </dataValidations>
  <printOptions horizontalCentered="1" verticalCentered="1"/>
  <pageMargins left="0.59055118110236227" right="0.59055118110236227" top="0.59055118110236227" bottom="0.39370078740157483" header="0.51181102362204722" footer="0.51181102362204722"/>
  <pageSetup paperSize="9" scale="95" orientation="landscape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A27EC-06B7-4644-B8D9-78B9BFBF483E}">
  <sheetPr>
    <tabColor rgb="FFFF0000"/>
  </sheetPr>
  <dimension ref="A1:J139"/>
  <sheetViews>
    <sheetView showGridLines="0" view="pageBreakPreview" zoomScaleNormal="90" zoomScaleSheetLayoutView="100" workbookViewId="0">
      <pane ySplit="1" topLeftCell="A2" activePane="bottomLeft" state="frozen"/>
      <selection pane="bottomLeft" activeCell="B134" sqref="B134"/>
    </sheetView>
  </sheetViews>
  <sheetFormatPr defaultColWidth="3.33203125" defaultRowHeight="19.95" customHeight="1"/>
  <cols>
    <col min="1" max="1" width="47.21875" style="67" customWidth="1"/>
    <col min="2" max="2" width="31.5546875" style="67" customWidth="1"/>
    <col min="3" max="3" width="6.6640625" style="68" customWidth="1"/>
    <col min="4" max="4" width="9" style="69" customWidth="1"/>
    <col min="5" max="6" width="17.6640625" style="70" customWidth="1"/>
    <col min="7" max="7" width="17.6640625" style="71" customWidth="1"/>
    <col min="8" max="10" width="3.33203125" style="42"/>
    <col min="11" max="16384" width="3.33203125" style="43"/>
  </cols>
  <sheetData>
    <row r="1" spans="1:7" ht="19.95" customHeight="1">
      <c r="A1" s="50" t="s">
        <v>3</v>
      </c>
      <c r="B1" s="50" t="s">
        <v>1</v>
      </c>
      <c r="C1" s="50" t="s">
        <v>0</v>
      </c>
      <c r="D1" s="51" t="s">
        <v>16</v>
      </c>
      <c r="E1" s="52" t="s">
        <v>14</v>
      </c>
      <c r="F1" s="52" t="s">
        <v>15</v>
      </c>
      <c r="G1" s="52" t="s">
        <v>30</v>
      </c>
    </row>
    <row r="2" spans="1:7" ht="19.95" customHeight="1">
      <c r="A2" s="53" t="s">
        <v>31</v>
      </c>
      <c r="B2" s="54"/>
      <c r="C2" s="55"/>
      <c r="D2" s="56"/>
      <c r="E2" s="57"/>
      <c r="F2" s="57"/>
      <c r="G2" s="74"/>
    </row>
    <row r="3" spans="1:7" ht="19.95" customHeight="1">
      <c r="A3" s="53" t="s">
        <v>26</v>
      </c>
      <c r="B3" s="58"/>
      <c r="C3" s="50"/>
      <c r="D3" s="56"/>
      <c r="E3" s="57"/>
      <c r="F3" s="57"/>
      <c r="G3" s="75"/>
    </row>
    <row r="4" spans="1:7" ht="19.95" customHeight="1">
      <c r="A4" s="53"/>
      <c r="B4" s="58"/>
      <c r="C4" s="50"/>
      <c r="D4" s="56"/>
      <c r="E4" s="57"/>
      <c r="F4" s="57"/>
      <c r="G4" s="75"/>
    </row>
    <row r="5" spans="1:7" ht="19.95" customHeight="1">
      <c r="A5" s="53" t="s">
        <v>32</v>
      </c>
      <c r="B5" s="58"/>
      <c r="C5" s="50"/>
      <c r="D5" s="56"/>
      <c r="E5" s="57"/>
      <c r="F5" s="57"/>
      <c r="G5" s="75"/>
    </row>
    <row r="6" spans="1:7" ht="19.95" customHeight="1">
      <c r="A6" s="53"/>
      <c r="B6" s="58"/>
      <c r="C6" s="50"/>
      <c r="D6" s="56"/>
      <c r="E6" s="57"/>
      <c r="F6" s="57"/>
      <c r="G6" s="75"/>
    </row>
    <row r="7" spans="1:7" ht="19.95" customHeight="1">
      <c r="A7" s="59" t="s">
        <v>34</v>
      </c>
      <c r="B7" s="60"/>
      <c r="C7" s="61"/>
      <c r="D7" s="62"/>
      <c r="E7" s="63"/>
      <c r="F7" s="57"/>
      <c r="G7" s="76"/>
    </row>
    <row r="8" spans="1:7" ht="19.95" customHeight="1">
      <c r="A8" s="59" t="s">
        <v>54</v>
      </c>
      <c r="B8" s="60" t="s">
        <v>65</v>
      </c>
      <c r="C8" s="61"/>
      <c r="D8" s="62">
        <v>1</v>
      </c>
      <c r="E8" s="63"/>
      <c r="F8" s="57">
        <f>D8*E8</f>
        <v>0</v>
      </c>
      <c r="G8" s="76"/>
    </row>
    <row r="9" spans="1:7" ht="19.95" customHeight="1">
      <c r="A9" s="59" t="s">
        <v>55</v>
      </c>
      <c r="B9" s="60" t="s">
        <v>66</v>
      </c>
      <c r="C9" s="61"/>
      <c r="D9" s="62">
        <v>1</v>
      </c>
      <c r="E9" s="63"/>
      <c r="F9" s="57">
        <f t="shared" ref="F9:F80" si="0">D9*E9</f>
        <v>0</v>
      </c>
      <c r="G9" s="76"/>
    </row>
    <row r="10" spans="1:7" ht="19.95" customHeight="1">
      <c r="A10" s="59" t="s">
        <v>56</v>
      </c>
      <c r="B10" s="60"/>
      <c r="C10" s="61"/>
      <c r="D10" s="62">
        <v>1</v>
      </c>
      <c r="E10" s="63"/>
      <c r="F10" s="57">
        <f t="shared" si="0"/>
        <v>0</v>
      </c>
      <c r="G10" s="76"/>
    </row>
    <row r="11" spans="1:7" ht="19.95" customHeight="1">
      <c r="A11" s="73" t="s">
        <v>144</v>
      </c>
      <c r="B11" s="44"/>
      <c r="C11" s="45" t="s">
        <v>161</v>
      </c>
      <c r="D11" s="46">
        <v>1</v>
      </c>
      <c r="E11" s="47"/>
      <c r="F11" s="48">
        <f>SUM(F8:F10)</f>
        <v>0</v>
      </c>
      <c r="G11" s="77" t="s">
        <v>145</v>
      </c>
    </row>
    <row r="12" spans="1:7" ht="19.95" customHeight="1">
      <c r="A12" s="72"/>
      <c r="B12" s="60"/>
      <c r="C12" s="61"/>
      <c r="D12" s="62"/>
      <c r="E12" s="63"/>
      <c r="F12" s="57"/>
      <c r="G12" s="76"/>
    </row>
    <row r="13" spans="1:7" ht="19.95" customHeight="1">
      <c r="A13" s="59" t="s">
        <v>35</v>
      </c>
      <c r="B13" s="60"/>
      <c r="C13" s="61"/>
      <c r="D13" s="62"/>
      <c r="E13" s="63"/>
      <c r="F13" s="57"/>
      <c r="G13" s="78"/>
    </row>
    <row r="14" spans="1:7" ht="19.95" customHeight="1">
      <c r="A14" s="59" t="s">
        <v>57</v>
      </c>
      <c r="B14" s="60" t="s">
        <v>67</v>
      </c>
      <c r="C14" s="61"/>
      <c r="D14" s="62">
        <v>2</v>
      </c>
      <c r="E14" s="63"/>
      <c r="F14" s="57">
        <f t="shared" si="0"/>
        <v>0</v>
      </c>
      <c r="G14" s="78"/>
    </row>
    <row r="15" spans="1:7" ht="19.95" customHeight="1">
      <c r="A15" s="59" t="s">
        <v>58</v>
      </c>
      <c r="B15" s="60" t="s">
        <v>68</v>
      </c>
      <c r="C15" s="61"/>
      <c r="D15" s="62">
        <v>2</v>
      </c>
      <c r="E15" s="63"/>
      <c r="F15" s="57">
        <f t="shared" si="0"/>
        <v>0</v>
      </c>
      <c r="G15" s="78"/>
    </row>
    <row r="16" spans="1:7" ht="19.95" customHeight="1">
      <c r="A16" s="59" t="s">
        <v>59</v>
      </c>
      <c r="B16" s="60" t="s">
        <v>69</v>
      </c>
      <c r="C16" s="61"/>
      <c r="D16" s="62">
        <v>2</v>
      </c>
      <c r="E16" s="63"/>
      <c r="F16" s="57">
        <f t="shared" si="0"/>
        <v>0</v>
      </c>
      <c r="G16" s="78"/>
    </row>
    <row r="17" spans="1:7" ht="19.95" customHeight="1">
      <c r="A17" s="59" t="s">
        <v>60</v>
      </c>
      <c r="B17" s="60" t="s">
        <v>70</v>
      </c>
      <c r="C17" s="61"/>
      <c r="D17" s="62">
        <v>2</v>
      </c>
      <c r="E17" s="63"/>
      <c r="F17" s="57">
        <f t="shared" si="0"/>
        <v>0</v>
      </c>
      <c r="G17" s="78"/>
    </row>
    <row r="18" spans="1:7" ht="19.95" customHeight="1">
      <c r="A18" s="59" t="s">
        <v>98</v>
      </c>
      <c r="B18" s="60"/>
      <c r="C18" s="61"/>
      <c r="D18" s="62">
        <v>2</v>
      </c>
      <c r="E18" s="63"/>
      <c r="F18" s="57">
        <f t="shared" si="0"/>
        <v>0</v>
      </c>
      <c r="G18" s="78"/>
    </row>
    <row r="19" spans="1:7" ht="19.95" customHeight="1">
      <c r="A19" s="59" t="s">
        <v>61</v>
      </c>
      <c r="B19" s="60"/>
      <c r="C19" s="61"/>
      <c r="D19" s="62">
        <v>1</v>
      </c>
      <c r="E19" s="63"/>
      <c r="F19" s="57">
        <f t="shared" si="0"/>
        <v>0</v>
      </c>
      <c r="G19" s="78"/>
    </row>
    <row r="20" spans="1:7" ht="19.95" customHeight="1">
      <c r="A20" s="59" t="s">
        <v>62</v>
      </c>
      <c r="B20" s="60"/>
      <c r="C20" s="61"/>
      <c r="D20" s="62">
        <v>1</v>
      </c>
      <c r="E20" s="63"/>
      <c r="F20" s="57">
        <f t="shared" si="0"/>
        <v>0</v>
      </c>
      <c r="G20" s="78"/>
    </row>
    <row r="21" spans="1:7" ht="19.95" customHeight="1">
      <c r="A21" s="59" t="s">
        <v>63</v>
      </c>
      <c r="B21" s="60" t="s">
        <v>66</v>
      </c>
      <c r="C21" s="61"/>
      <c r="D21" s="62">
        <v>1</v>
      </c>
      <c r="E21" s="63"/>
      <c r="F21" s="57">
        <f t="shared" si="0"/>
        <v>0</v>
      </c>
      <c r="G21" s="78"/>
    </row>
    <row r="22" spans="1:7" ht="19.95" customHeight="1">
      <c r="A22" s="59" t="s">
        <v>64</v>
      </c>
      <c r="B22" s="60" t="s">
        <v>65</v>
      </c>
      <c r="C22" s="61"/>
      <c r="D22" s="62">
        <v>1</v>
      </c>
      <c r="E22" s="63"/>
      <c r="F22" s="57">
        <f t="shared" si="0"/>
        <v>0</v>
      </c>
      <c r="G22" s="78"/>
    </row>
    <row r="23" spans="1:7" ht="19.95" customHeight="1">
      <c r="A23" s="73" t="s">
        <v>144</v>
      </c>
      <c r="B23" s="44"/>
      <c r="C23" s="45" t="s">
        <v>143</v>
      </c>
      <c r="D23" s="46">
        <v>1</v>
      </c>
      <c r="E23" s="47"/>
      <c r="F23" s="48">
        <f>SUM(F14:F22)</f>
        <v>0</v>
      </c>
      <c r="G23" s="79" t="s">
        <v>146</v>
      </c>
    </row>
    <row r="24" spans="1:7" ht="19.95" customHeight="1">
      <c r="A24" s="59"/>
      <c r="B24" s="60"/>
      <c r="C24" s="61"/>
      <c r="D24" s="62"/>
      <c r="E24" s="63"/>
      <c r="F24" s="57"/>
      <c r="G24" s="78"/>
    </row>
    <row r="25" spans="1:7" ht="19.95" customHeight="1">
      <c r="A25" s="59" t="s">
        <v>36</v>
      </c>
      <c r="B25" s="60"/>
      <c r="C25" s="61"/>
      <c r="D25" s="62"/>
      <c r="E25" s="63"/>
      <c r="F25" s="57"/>
      <c r="G25" s="78"/>
    </row>
    <row r="26" spans="1:7" ht="19.95" customHeight="1">
      <c r="A26" s="59" t="s">
        <v>71</v>
      </c>
      <c r="B26" s="60" t="s">
        <v>87</v>
      </c>
      <c r="C26" s="61"/>
      <c r="D26" s="62">
        <v>1</v>
      </c>
      <c r="E26" s="63"/>
      <c r="F26" s="57">
        <f t="shared" si="0"/>
        <v>0</v>
      </c>
      <c r="G26" s="78"/>
    </row>
    <row r="27" spans="1:7" ht="19.95" customHeight="1">
      <c r="A27" s="59" t="s">
        <v>72</v>
      </c>
      <c r="B27" s="60" t="s">
        <v>90</v>
      </c>
      <c r="C27" s="61"/>
      <c r="D27" s="62">
        <v>1</v>
      </c>
      <c r="E27" s="63"/>
      <c r="F27" s="57">
        <f t="shared" si="0"/>
        <v>0</v>
      </c>
      <c r="G27" s="78"/>
    </row>
    <row r="28" spans="1:7" ht="19.95" customHeight="1">
      <c r="A28" s="59" t="s">
        <v>73</v>
      </c>
      <c r="B28" s="60" t="s">
        <v>89</v>
      </c>
      <c r="C28" s="61"/>
      <c r="D28" s="62">
        <v>1</v>
      </c>
      <c r="E28" s="63"/>
      <c r="F28" s="57">
        <f t="shared" si="0"/>
        <v>0</v>
      </c>
      <c r="G28" s="78"/>
    </row>
    <row r="29" spans="1:7" ht="19.95" customHeight="1">
      <c r="A29" s="59" t="s">
        <v>99</v>
      </c>
      <c r="B29" s="60" t="s">
        <v>88</v>
      </c>
      <c r="C29" s="61"/>
      <c r="D29" s="62">
        <v>1</v>
      </c>
      <c r="E29" s="63"/>
      <c r="F29" s="57">
        <f t="shared" si="0"/>
        <v>0</v>
      </c>
      <c r="G29" s="78"/>
    </row>
    <row r="30" spans="1:7" ht="19.95" customHeight="1">
      <c r="A30" s="59" t="s">
        <v>74</v>
      </c>
      <c r="B30" s="60" t="s">
        <v>91</v>
      </c>
      <c r="C30" s="61"/>
      <c r="D30" s="62">
        <v>1</v>
      </c>
      <c r="E30" s="63"/>
      <c r="F30" s="57">
        <f t="shared" si="0"/>
        <v>0</v>
      </c>
      <c r="G30" s="78"/>
    </row>
    <row r="31" spans="1:7" ht="19.95" customHeight="1">
      <c r="A31" s="59" t="s">
        <v>100</v>
      </c>
      <c r="B31" s="60" t="s">
        <v>92</v>
      </c>
      <c r="C31" s="61"/>
      <c r="D31" s="62">
        <v>6</v>
      </c>
      <c r="E31" s="63"/>
      <c r="F31" s="57">
        <f t="shared" si="0"/>
        <v>0</v>
      </c>
      <c r="G31" s="78"/>
    </row>
    <row r="32" spans="1:7" ht="19.95" customHeight="1">
      <c r="A32" s="59" t="s">
        <v>75</v>
      </c>
      <c r="B32" s="60" t="s">
        <v>91</v>
      </c>
      <c r="C32" s="61"/>
      <c r="D32" s="62">
        <v>3</v>
      </c>
      <c r="E32" s="63"/>
      <c r="F32" s="57">
        <f t="shared" si="0"/>
        <v>0</v>
      </c>
      <c r="G32" s="78"/>
    </row>
    <row r="33" spans="1:7" ht="19.95" customHeight="1">
      <c r="A33" s="59" t="s">
        <v>101</v>
      </c>
      <c r="B33" s="60" t="s">
        <v>93</v>
      </c>
      <c r="C33" s="61"/>
      <c r="D33" s="62">
        <v>2</v>
      </c>
      <c r="E33" s="63"/>
      <c r="F33" s="57">
        <f t="shared" si="0"/>
        <v>0</v>
      </c>
      <c r="G33" s="78"/>
    </row>
    <row r="34" spans="1:7" ht="19.95" customHeight="1">
      <c r="A34" s="59" t="s">
        <v>76</v>
      </c>
      <c r="B34" s="60" t="s">
        <v>91</v>
      </c>
      <c r="C34" s="61"/>
      <c r="D34" s="62">
        <v>1</v>
      </c>
      <c r="E34" s="63"/>
      <c r="F34" s="57">
        <f t="shared" si="0"/>
        <v>0</v>
      </c>
      <c r="G34" s="78"/>
    </row>
    <row r="35" spans="1:7" ht="19.95" customHeight="1">
      <c r="A35" s="59" t="s">
        <v>77</v>
      </c>
      <c r="B35" s="60" t="s">
        <v>94</v>
      </c>
      <c r="C35" s="61"/>
      <c r="D35" s="62">
        <v>1</v>
      </c>
      <c r="E35" s="63"/>
      <c r="F35" s="57">
        <f t="shared" si="0"/>
        <v>0</v>
      </c>
      <c r="G35" s="78"/>
    </row>
    <row r="36" spans="1:7" ht="19.95" customHeight="1">
      <c r="A36" s="59" t="s">
        <v>78</v>
      </c>
      <c r="B36" s="60" t="s">
        <v>95</v>
      </c>
      <c r="C36" s="61"/>
      <c r="D36" s="62">
        <v>1</v>
      </c>
      <c r="E36" s="63"/>
      <c r="F36" s="57">
        <f t="shared" si="0"/>
        <v>0</v>
      </c>
      <c r="G36" s="78"/>
    </row>
    <row r="37" spans="1:7" ht="19.95" customHeight="1">
      <c r="A37" s="59" t="s">
        <v>79</v>
      </c>
      <c r="B37" s="60"/>
      <c r="C37" s="61"/>
      <c r="D37" s="62">
        <v>2</v>
      </c>
      <c r="E37" s="63"/>
      <c r="F37" s="57">
        <f t="shared" si="0"/>
        <v>0</v>
      </c>
      <c r="G37" s="78"/>
    </row>
    <row r="38" spans="1:7" ht="19.95" customHeight="1">
      <c r="A38" s="59" t="s">
        <v>80</v>
      </c>
      <c r="B38" s="60"/>
      <c r="C38" s="61"/>
      <c r="D38" s="62">
        <v>1</v>
      </c>
      <c r="E38" s="63"/>
      <c r="F38" s="57">
        <f t="shared" si="0"/>
        <v>0</v>
      </c>
      <c r="G38" s="78"/>
    </row>
    <row r="39" spans="1:7" ht="19.95" customHeight="1">
      <c r="A39" s="59" t="s">
        <v>81</v>
      </c>
      <c r="B39" s="60" t="s">
        <v>96</v>
      </c>
      <c r="C39" s="61"/>
      <c r="D39" s="62">
        <v>1</v>
      </c>
      <c r="E39" s="63"/>
      <c r="F39" s="57">
        <f t="shared" si="0"/>
        <v>0</v>
      </c>
      <c r="G39" s="78"/>
    </row>
    <row r="40" spans="1:7" ht="19.95" customHeight="1">
      <c r="A40" s="59" t="s">
        <v>82</v>
      </c>
      <c r="B40" s="60" t="s">
        <v>97</v>
      </c>
      <c r="C40" s="61"/>
      <c r="D40" s="62">
        <v>1</v>
      </c>
      <c r="E40" s="63"/>
      <c r="F40" s="57">
        <f t="shared" si="0"/>
        <v>0</v>
      </c>
      <c r="G40" s="78"/>
    </row>
    <row r="41" spans="1:7" ht="19.95" customHeight="1">
      <c r="A41" s="59" t="s">
        <v>83</v>
      </c>
      <c r="B41" s="60" t="s">
        <v>122</v>
      </c>
      <c r="C41" s="61"/>
      <c r="D41" s="62">
        <v>1</v>
      </c>
      <c r="E41" s="63"/>
      <c r="F41" s="57">
        <f t="shared" si="0"/>
        <v>0</v>
      </c>
      <c r="G41" s="78"/>
    </row>
    <row r="42" spans="1:7" ht="19.95" customHeight="1">
      <c r="A42" s="59" t="s">
        <v>84</v>
      </c>
      <c r="B42" s="60"/>
      <c r="C42" s="61"/>
      <c r="D42" s="62">
        <v>1</v>
      </c>
      <c r="E42" s="63"/>
      <c r="F42" s="57">
        <f t="shared" si="0"/>
        <v>0</v>
      </c>
      <c r="G42" s="78"/>
    </row>
    <row r="43" spans="1:7" ht="19.95" customHeight="1">
      <c r="A43" s="59" t="s">
        <v>85</v>
      </c>
      <c r="B43" s="60"/>
      <c r="C43" s="61"/>
      <c r="D43" s="62">
        <v>1</v>
      </c>
      <c r="E43" s="63"/>
      <c r="F43" s="57">
        <f t="shared" si="0"/>
        <v>0</v>
      </c>
      <c r="G43" s="78"/>
    </row>
    <row r="44" spans="1:7" ht="19.95" customHeight="1">
      <c r="A44" s="59" t="s">
        <v>86</v>
      </c>
      <c r="B44" s="60"/>
      <c r="C44" s="61"/>
      <c r="D44" s="62">
        <v>1</v>
      </c>
      <c r="E44" s="63"/>
      <c r="F44" s="57">
        <f t="shared" si="0"/>
        <v>0</v>
      </c>
      <c r="G44" s="78"/>
    </row>
    <row r="45" spans="1:7" ht="19.95" customHeight="1">
      <c r="A45" s="73" t="s">
        <v>144</v>
      </c>
      <c r="B45" s="44"/>
      <c r="C45" s="45" t="s">
        <v>162</v>
      </c>
      <c r="D45" s="46">
        <v>1</v>
      </c>
      <c r="E45" s="47"/>
      <c r="F45" s="48">
        <f>SUM(F26:F44)</f>
        <v>0</v>
      </c>
      <c r="G45" s="79" t="s">
        <v>147</v>
      </c>
    </row>
    <row r="46" spans="1:7" ht="19.95" customHeight="1">
      <c r="A46" s="59"/>
      <c r="B46" s="60"/>
      <c r="C46" s="61"/>
      <c r="D46" s="62"/>
      <c r="E46" s="63"/>
      <c r="F46" s="57"/>
      <c r="G46" s="78"/>
    </row>
    <row r="47" spans="1:7" ht="19.95" customHeight="1">
      <c r="A47" s="59" t="s">
        <v>37</v>
      </c>
      <c r="B47" s="60"/>
      <c r="C47" s="61"/>
      <c r="D47" s="62"/>
      <c r="E47" s="63"/>
      <c r="F47" s="57"/>
      <c r="G47" s="78"/>
    </row>
    <row r="48" spans="1:7" ht="19.95" customHeight="1">
      <c r="A48" s="59" t="s">
        <v>71</v>
      </c>
      <c r="B48" s="60" t="s">
        <v>87</v>
      </c>
      <c r="C48" s="61"/>
      <c r="D48" s="62">
        <v>1</v>
      </c>
      <c r="E48" s="63"/>
      <c r="F48" s="57">
        <f t="shared" si="0"/>
        <v>0</v>
      </c>
      <c r="G48" s="78"/>
    </row>
    <row r="49" spans="1:7" ht="19.95" customHeight="1">
      <c r="A49" s="59" t="s">
        <v>72</v>
      </c>
      <c r="B49" s="60" t="s">
        <v>90</v>
      </c>
      <c r="C49" s="61"/>
      <c r="D49" s="62">
        <v>1</v>
      </c>
      <c r="E49" s="63"/>
      <c r="F49" s="57">
        <f t="shared" si="0"/>
        <v>0</v>
      </c>
      <c r="G49" s="78"/>
    </row>
    <row r="50" spans="1:7" ht="19.95" customHeight="1">
      <c r="A50" s="59" t="s">
        <v>73</v>
      </c>
      <c r="B50" s="60" t="s">
        <v>89</v>
      </c>
      <c r="C50" s="61"/>
      <c r="D50" s="62">
        <v>1</v>
      </c>
      <c r="E50" s="63"/>
      <c r="F50" s="57">
        <f t="shared" si="0"/>
        <v>0</v>
      </c>
      <c r="G50" s="78"/>
    </row>
    <row r="51" spans="1:7" ht="19.95" customHeight="1">
      <c r="A51" s="59" t="s">
        <v>99</v>
      </c>
      <c r="B51" s="60" t="s">
        <v>88</v>
      </c>
      <c r="C51" s="61"/>
      <c r="D51" s="62">
        <v>1</v>
      </c>
      <c r="E51" s="63"/>
      <c r="F51" s="57">
        <f t="shared" si="0"/>
        <v>0</v>
      </c>
      <c r="G51" s="78"/>
    </row>
    <row r="52" spans="1:7" ht="19.95" customHeight="1">
      <c r="A52" s="59" t="s">
        <v>74</v>
      </c>
      <c r="B52" s="60" t="s">
        <v>91</v>
      </c>
      <c r="C52" s="61"/>
      <c r="D52" s="62">
        <v>1</v>
      </c>
      <c r="E52" s="63"/>
      <c r="F52" s="57">
        <f t="shared" si="0"/>
        <v>0</v>
      </c>
      <c r="G52" s="78"/>
    </row>
    <row r="53" spans="1:7" ht="19.95" customHeight="1">
      <c r="A53" s="59" t="s">
        <v>100</v>
      </c>
      <c r="B53" s="60" t="s">
        <v>92</v>
      </c>
      <c r="C53" s="61"/>
      <c r="D53" s="62">
        <v>6</v>
      </c>
      <c r="E53" s="63"/>
      <c r="F53" s="57">
        <f t="shared" si="0"/>
        <v>0</v>
      </c>
      <c r="G53" s="78"/>
    </row>
    <row r="54" spans="1:7" ht="19.95" customHeight="1">
      <c r="A54" s="59" t="s">
        <v>75</v>
      </c>
      <c r="B54" s="60" t="s">
        <v>91</v>
      </c>
      <c r="C54" s="61"/>
      <c r="D54" s="62">
        <v>3</v>
      </c>
      <c r="E54" s="63"/>
      <c r="F54" s="57">
        <f t="shared" si="0"/>
        <v>0</v>
      </c>
      <c r="G54" s="78"/>
    </row>
    <row r="55" spans="1:7" ht="19.95" customHeight="1">
      <c r="A55" s="59" t="s">
        <v>101</v>
      </c>
      <c r="B55" s="60" t="s">
        <v>93</v>
      </c>
      <c r="C55" s="61"/>
      <c r="D55" s="62">
        <v>2</v>
      </c>
      <c r="E55" s="63"/>
      <c r="F55" s="57">
        <f t="shared" si="0"/>
        <v>0</v>
      </c>
      <c r="G55" s="78"/>
    </row>
    <row r="56" spans="1:7" ht="19.95" customHeight="1">
      <c r="A56" s="59" t="s">
        <v>76</v>
      </c>
      <c r="B56" s="60" t="s">
        <v>91</v>
      </c>
      <c r="C56" s="61"/>
      <c r="D56" s="62">
        <v>1</v>
      </c>
      <c r="E56" s="63"/>
      <c r="F56" s="57">
        <f t="shared" si="0"/>
        <v>0</v>
      </c>
      <c r="G56" s="78"/>
    </row>
    <row r="57" spans="1:7" ht="19.95" customHeight="1">
      <c r="A57" s="59" t="s">
        <v>77</v>
      </c>
      <c r="B57" s="60" t="s">
        <v>94</v>
      </c>
      <c r="C57" s="61"/>
      <c r="D57" s="62">
        <v>1</v>
      </c>
      <c r="E57" s="63"/>
      <c r="F57" s="57">
        <f t="shared" si="0"/>
        <v>0</v>
      </c>
      <c r="G57" s="78"/>
    </row>
    <row r="58" spans="1:7" ht="19.95" customHeight="1">
      <c r="A58" s="59" t="s">
        <v>78</v>
      </c>
      <c r="B58" s="60" t="s">
        <v>95</v>
      </c>
      <c r="C58" s="61"/>
      <c r="D58" s="62">
        <v>1</v>
      </c>
      <c r="E58" s="63"/>
      <c r="F58" s="57">
        <f t="shared" si="0"/>
        <v>0</v>
      </c>
      <c r="G58" s="78"/>
    </row>
    <row r="59" spans="1:7" ht="19.95" customHeight="1">
      <c r="A59" s="59" t="s">
        <v>79</v>
      </c>
      <c r="B59" s="60"/>
      <c r="C59" s="61"/>
      <c r="D59" s="62">
        <v>2</v>
      </c>
      <c r="E59" s="63"/>
      <c r="F59" s="57">
        <f t="shared" si="0"/>
        <v>0</v>
      </c>
      <c r="G59" s="78"/>
    </row>
    <row r="60" spans="1:7" ht="19.95" customHeight="1">
      <c r="A60" s="59" t="s">
        <v>102</v>
      </c>
      <c r="B60" s="60"/>
      <c r="C60" s="61"/>
      <c r="D60" s="62">
        <v>1</v>
      </c>
      <c r="E60" s="63"/>
      <c r="F60" s="57">
        <f t="shared" si="0"/>
        <v>0</v>
      </c>
      <c r="G60" s="78"/>
    </row>
    <row r="61" spans="1:7" ht="19.95" customHeight="1">
      <c r="A61" s="59" t="s">
        <v>103</v>
      </c>
      <c r="B61" s="60" t="s">
        <v>97</v>
      </c>
      <c r="C61" s="61"/>
      <c r="D61" s="62">
        <v>1</v>
      </c>
      <c r="E61" s="63"/>
      <c r="F61" s="57">
        <f t="shared" si="0"/>
        <v>0</v>
      </c>
      <c r="G61" s="78"/>
    </row>
    <row r="62" spans="1:7" ht="19.95" customHeight="1">
      <c r="A62" s="59" t="s">
        <v>104</v>
      </c>
      <c r="B62" s="60"/>
      <c r="C62" s="61"/>
      <c r="D62" s="62">
        <v>1</v>
      </c>
      <c r="E62" s="63"/>
      <c r="F62" s="57">
        <f t="shared" si="0"/>
        <v>0</v>
      </c>
      <c r="G62" s="78"/>
    </row>
    <row r="63" spans="1:7" ht="19.95" customHeight="1">
      <c r="A63" s="59" t="s">
        <v>83</v>
      </c>
      <c r="B63" s="60" t="s">
        <v>122</v>
      </c>
      <c r="C63" s="61"/>
      <c r="D63" s="62">
        <v>1</v>
      </c>
      <c r="E63" s="63"/>
      <c r="F63" s="57">
        <f t="shared" si="0"/>
        <v>0</v>
      </c>
      <c r="G63" s="78"/>
    </row>
    <row r="64" spans="1:7" ht="19.95" customHeight="1">
      <c r="A64" s="59" t="s">
        <v>84</v>
      </c>
      <c r="B64" s="60"/>
      <c r="C64" s="61"/>
      <c r="D64" s="62">
        <v>1</v>
      </c>
      <c r="E64" s="63"/>
      <c r="F64" s="57">
        <f t="shared" si="0"/>
        <v>0</v>
      </c>
      <c r="G64" s="78"/>
    </row>
    <row r="65" spans="1:7" ht="19.95" customHeight="1">
      <c r="A65" s="59" t="s">
        <v>85</v>
      </c>
      <c r="B65" s="60"/>
      <c r="C65" s="61"/>
      <c r="D65" s="62">
        <v>1</v>
      </c>
      <c r="E65" s="63"/>
      <c r="F65" s="57">
        <f t="shared" si="0"/>
        <v>0</v>
      </c>
      <c r="G65" s="78"/>
    </row>
    <row r="66" spans="1:7" ht="19.95" customHeight="1">
      <c r="A66" s="59" t="s">
        <v>86</v>
      </c>
      <c r="B66" s="60"/>
      <c r="C66" s="61"/>
      <c r="D66" s="62">
        <v>1</v>
      </c>
      <c r="E66" s="63"/>
      <c r="F66" s="57">
        <f t="shared" si="0"/>
        <v>0</v>
      </c>
      <c r="G66" s="78"/>
    </row>
    <row r="67" spans="1:7" ht="19.95" customHeight="1">
      <c r="A67" s="73" t="s">
        <v>144</v>
      </c>
      <c r="B67" s="44"/>
      <c r="C67" s="45" t="s">
        <v>162</v>
      </c>
      <c r="D67" s="46">
        <v>1</v>
      </c>
      <c r="E67" s="47"/>
      <c r="F67" s="48">
        <f>SUM(F48:F66)</f>
        <v>0</v>
      </c>
      <c r="G67" s="79" t="s">
        <v>148</v>
      </c>
    </row>
    <row r="68" spans="1:7" ht="19.95" customHeight="1">
      <c r="A68" s="59"/>
      <c r="B68" s="60"/>
      <c r="C68" s="61"/>
      <c r="D68" s="62"/>
      <c r="E68" s="63"/>
      <c r="F68" s="57"/>
      <c r="G68" s="78"/>
    </row>
    <row r="69" spans="1:7" ht="19.95" customHeight="1">
      <c r="A69" s="59" t="s">
        <v>33</v>
      </c>
      <c r="B69" s="60"/>
      <c r="C69" s="61"/>
      <c r="D69" s="62"/>
      <c r="E69" s="63"/>
      <c r="F69" s="57"/>
      <c r="G69" s="78"/>
    </row>
    <row r="70" spans="1:7" ht="19.95" customHeight="1">
      <c r="A70" s="59" t="s">
        <v>71</v>
      </c>
      <c r="B70" s="60" t="s">
        <v>87</v>
      </c>
      <c r="C70" s="61"/>
      <c r="D70" s="62">
        <v>1</v>
      </c>
      <c r="E70" s="63"/>
      <c r="F70" s="57">
        <f t="shared" si="0"/>
        <v>0</v>
      </c>
      <c r="G70" s="78"/>
    </row>
    <row r="71" spans="1:7" ht="19.95" customHeight="1">
      <c r="A71" s="59" t="s">
        <v>105</v>
      </c>
      <c r="B71" s="60"/>
      <c r="C71" s="61"/>
      <c r="D71" s="62">
        <v>1</v>
      </c>
      <c r="E71" s="63"/>
      <c r="F71" s="57">
        <f t="shared" si="0"/>
        <v>0</v>
      </c>
      <c r="G71" s="78"/>
    </row>
    <row r="72" spans="1:7" ht="19.95" customHeight="1">
      <c r="A72" s="59" t="s">
        <v>106</v>
      </c>
      <c r="B72" s="60" t="s">
        <v>117</v>
      </c>
      <c r="C72" s="61"/>
      <c r="D72" s="62">
        <v>1</v>
      </c>
      <c r="E72" s="63"/>
      <c r="F72" s="57">
        <f t="shared" si="0"/>
        <v>0</v>
      </c>
      <c r="G72" s="78"/>
    </row>
    <row r="73" spans="1:7" ht="19.95" customHeight="1">
      <c r="A73" s="59" t="s">
        <v>107</v>
      </c>
      <c r="B73" s="60" t="s">
        <v>118</v>
      </c>
      <c r="C73" s="61"/>
      <c r="D73" s="62">
        <v>1</v>
      </c>
      <c r="E73" s="63"/>
      <c r="F73" s="57">
        <f t="shared" si="0"/>
        <v>0</v>
      </c>
      <c r="G73" s="78"/>
    </row>
    <row r="74" spans="1:7" ht="19.95" customHeight="1">
      <c r="A74" s="59" t="s">
        <v>108</v>
      </c>
      <c r="B74" s="60" t="s">
        <v>119</v>
      </c>
      <c r="C74" s="61"/>
      <c r="D74" s="62">
        <v>1</v>
      </c>
      <c r="E74" s="63"/>
      <c r="F74" s="57">
        <f t="shared" si="0"/>
        <v>0</v>
      </c>
      <c r="G74" s="78"/>
    </row>
    <row r="75" spans="1:7" ht="19.95" customHeight="1">
      <c r="A75" s="59" t="s">
        <v>109</v>
      </c>
      <c r="B75" s="60" t="s">
        <v>120</v>
      </c>
      <c r="C75" s="61"/>
      <c r="D75" s="62">
        <v>1</v>
      </c>
      <c r="E75" s="63"/>
      <c r="F75" s="57">
        <f t="shared" si="0"/>
        <v>0</v>
      </c>
      <c r="G75" s="78"/>
    </row>
    <row r="76" spans="1:7" ht="19.95" customHeight="1">
      <c r="A76" s="59" t="s">
        <v>110</v>
      </c>
      <c r="B76" s="60" t="s">
        <v>121</v>
      </c>
      <c r="C76" s="61"/>
      <c r="D76" s="62">
        <v>1</v>
      </c>
      <c r="E76" s="63"/>
      <c r="F76" s="57">
        <f t="shared" si="0"/>
        <v>0</v>
      </c>
      <c r="G76" s="78"/>
    </row>
    <row r="77" spans="1:7" ht="19.95" customHeight="1">
      <c r="A77" s="59" t="s">
        <v>111</v>
      </c>
      <c r="B77" s="60" t="s">
        <v>97</v>
      </c>
      <c r="C77" s="61"/>
      <c r="D77" s="62">
        <v>1</v>
      </c>
      <c r="E77" s="63"/>
      <c r="F77" s="57">
        <f t="shared" si="0"/>
        <v>0</v>
      </c>
      <c r="G77" s="78"/>
    </row>
    <row r="78" spans="1:7" ht="19.95" customHeight="1">
      <c r="A78" s="59" t="s">
        <v>112</v>
      </c>
      <c r="B78" s="60"/>
      <c r="C78" s="61"/>
      <c r="D78" s="62">
        <v>1</v>
      </c>
      <c r="E78" s="63"/>
      <c r="F78" s="57">
        <f t="shared" si="0"/>
        <v>0</v>
      </c>
      <c r="G78" s="78"/>
    </row>
    <row r="79" spans="1:7" ht="19.95" customHeight="1">
      <c r="A79" s="59" t="s">
        <v>113</v>
      </c>
      <c r="B79" s="60" t="s">
        <v>122</v>
      </c>
      <c r="C79" s="61"/>
      <c r="D79" s="62">
        <v>1</v>
      </c>
      <c r="E79" s="63"/>
      <c r="F79" s="57">
        <f t="shared" si="0"/>
        <v>0</v>
      </c>
      <c r="G79" s="78"/>
    </row>
    <row r="80" spans="1:7" ht="19.95" customHeight="1">
      <c r="A80" s="59" t="s">
        <v>114</v>
      </c>
      <c r="B80" s="60"/>
      <c r="C80" s="61"/>
      <c r="D80" s="62">
        <v>1</v>
      </c>
      <c r="E80" s="63"/>
      <c r="F80" s="57">
        <f t="shared" si="0"/>
        <v>0</v>
      </c>
      <c r="G80" s="78"/>
    </row>
    <row r="81" spans="1:7" ht="19.95" customHeight="1">
      <c r="A81" s="59" t="s">
        <v>115</v>
      </c>
      <c r="B81" s="60"/>
      <c r="C81" s="61"/>
      <c r="D81" s="62">
        <v>1</v>
      </c>
      <c r="E81" s="63"/>
      <c r="F81" s="57">
        <f t="shared" ref="F81:F120" si="1">D81*E81</f>
        <v>0</v>
      </c>
      <c r="G81" s="78"/>
    </row>
    <row r="82" spans="1:7" ht="19.95" customHeight="1">
      <c r="A82" s="59" t="s">
        <v>116</v>
      </c>
      <c r="B82" s="60"/>
      <c r="C82" s="61"/>
      <c r="D82" s="62">
        <v>1</v>
      </c>
      <c r="E82" s="63"/>
      <c r="F82" s="57">
        <f t="shared" si="1"/>
        <v>0</v>
      </c>
      <c r="G82" s="78"/>
    </row>
    <row r="83" spans="1:7" ht="19.95" customHeight="1">
      <c r="A83" s="73" t="s">
        <v>144</v>
      </c>
      <c r="B83" s="44"/>
      <c r="C83" s="45" t="s">
        <v>162</v>
      </c>
      <c r="D83" s="46">
        <v>1</v>
      </c>
      <c r="E83" s="47"/>
      <c r="F83" s="48">
        <f>SUM(F70:F82)</f>
        <v>0</v>
      </c>
      <c r="G83" s="79" t="s">
        <v>149</v>
      </c>
    </row>
    <row r="84" spans="1:7" ht="19.95" customHeight="1">
      <c r="A84" s="59"/>
      <c r="B84" s="60"/>
      <c r="C84" s="61"/>
      <c r="D84" s="62"/>
      <c r="E84" s="63"/>
      <c r="F84" s="57"/>
      <c r="G84" s="78"/>
    </row>
    <row r="85" spans="1:7" ht="19.95" customHeight="1">
      <c r="A85" s="59" t="s">
        <v>38</v>
      </c>
      <c r="B85" s="60"/>
      <c r="C85" s="61"/>
      <c r="D85" s="62"/>
      <c r="E85" s="63"/>
      <c r="F85" s="57"/>
      <c r="G85" s="80"/>
    </row>
    <row r="86" spans="1:7" ht="19.95" customHeight="1">
      <c r="A86" s="59" t="s">
        <v>123</v>
      </c>
      <c r="B86" s="60" t="s">
        <v>125</v>
      </c>
      <c r="C86" s="61"/>
      <c r="D86" s="62">
        <v>20</v>
      </c>
      <c r="E86" s="63"/>
      <c r="F86" s="57">
        <f t="shared" si="1"/>
        <v>0</v>
      </c>
      <c r="G86" s="80"/>
    </row>
    <row r="87" spans="1:7" ht="19.95" customHeight="1">
      <c r="A87" s="59" t="s">
        <v>124</v>
      </c>
      <c r="B87" s="60" t="s">
        <v>126</v>
      </c>
      <c r="C87" s="61"/>
      <c r="D87" s="62">
        <v>10</v>
      </c>
      <c r="E87" s="63"/>
      <c r="F87" s="57">
        <f t="shared" si="1"/>
        <v>0</v>
      </c>
      <c r="G87" s="80"/>
    </row>
    <row r="88" spans="1:7" ht="19.95" customHeight="1">
      <c r="A88" s="73" t="s">
        <v>144</v>
      </c>
      <c r="B88" s="44"/>
      <c r="C88" s="45" t="s">
        <v>161</v>
      </c>
      <c r="D88" s="46">
        <v>10</v>
      </c>
      <c r="E88" s="47"/>
      <c r="F88" s="48">
        <f>SUM(F86:F87)</f>
        <v>0</v>
      </c>
      <c r="G88" s="81" t="s">
        <v>150</v>
      </c>
    </row>
    <row r="89" spans="1:7" ht="19.95" customHeight="1">
      <c r="A89" s="59"/>
      <c r="B89" s="60"/>
      <c r="C89" s="61"/>
      <c r="D89" s="62"/>
      <c r="E89" s="63"/>
      <c r="F89" s="57"/>
      <c r="G89" s="80"/>
    </row>
    <row r="90" spans="1:7" ht="19.95" customHeight="1">
      <c r="A90" s="59" t="s">
        <v>128</v>
      </c>
      <c r="B90" s="60"/>
      <c r="C90" s="61"/>
      <c r="D90" s="62"/>
      <c r="E90" s="63"/>
      <c r="F90" s="57"/>
      <c r="G90" s="80"/>
    </row>
    <row r="91" spans="1:7" ht="19.95" customHeight="1">
      <c r="A91" s="59" t="s">
        <v>127</v>
      </c>
      <c r="B91" s="60" t="s">
        <v>132</v>
      </c>
      <c r="C91" s="61"/>
      <c r="D91" s="62">
        <v>1</v>
      </c>
      <c r="E91" s="63"/>
      <c r="F91" s="57">
        <f t="shared" si="1"/>
        <v>0</v>
      </c>
      <c r="G91" s="80"/>
    </row>
    <row r="92" spans="1:7" ht="19.95" customHeight="1">
      <c r="A92" s="59" t="s">
        <v>129</v>
      </c>
      <c r="B92" s="60" t="s">
        <v>133</v>
      </c>
      <c r="C92" s="61"/>
      <c r="D92" s="62">
        <v>2</v>
      </c>
      <c r="E92" s="63"/>
      <c r="F92" s="57">
        <f t="shared" si="1"/>
        <v>0</v>
      </c>
      <c r="G92" s="80"/>
    </row>
    <row r="93" spans="1:7" ht="19.95" customHeight="1">
      <c r="A93" s="59" t="s">
        <v>73</v>
      </c>
      <c r="B93" s="60"/>
      <c r="C93" s="61"/>
      <c r="D93" s="62">
        <v>2</v>
      </c>
      <c r="E93" s="63"/>
      <c r="F93" s="57">
        <f t="shared" si="1"/>
        <v>0</v>
      </c>
      <c r="G93" s="80"/>
    </row>
    <row r="94" spans="1:7" ht="19.95" customHeight="1">
      <c r="A94" s="59" t="s">
        <v>130</v>
      </c>
      <c r="B94" s="60" t="s">
        <v>120</v>
      </c>
      <c r="C94" s="61"/>
      <c r="D94" s="62">
        <v>1</v>
      </c>
      <c r="E94" s="63"/>
      <c r="F94" s="57">
        <f t="shared" si="1"/>
        <v>0</v>
      </c>
      <c r="G94" s="80"/>
    </row>
    <row r="95" spans="1:7" ht="19.95" customHeight="1">
      <c r="A95" s="59" t="s">
        <v>131</v>
      </c>
      <c r="B95" s="60" t="s">
        <v>121</v>
      </c>
      <c r="C95" s="61"/>
      <c r="D95" s="62">
        <v>1</v>
      </c>
      <c r="E95" s="63"/>
      <c r="F95" s="57">
        <f t="shared" si="1"/>
        <v>0</v>
      </c>
      <c r="G95" s="80"/>
    </row>
    <row r="96" spans="1:7" ht="19.95" customHeight="1">
      <c r="A96" s="73" t="s">
        <v>144</v>
      </c>
      <c r="B96" s="44"/>
      <c r="C96" s="45" t="s">
        <v>161</v>
      </c>
      <c r="D96" s="46">
        <v>1</v>
      </c>
      <c r="E96" s="47"/>
      <c r="F96" s="48">
        <f>SUM(F91:F95)</f>
        <v>0</v>
      </c>
      <c r="G96" s="81" t="s">
        <v>151</v>
      </c>
    </row>
    <row r="97" spans="1:7" ht="19.95" customHeight="1">
      <c r="A97" s="59"/>
      <c r="B97" s="60"/>
      <c r="C97" s="61"/>
      <c r="D97" s="62"/>
      <c r="E97" s="63"/>
      <c r="F97" s="57"/>
      <c r="G97" s="80"/>
    </row>
    <row r="98" spans="1:7" ht="19.95" customHeight="1">
      <c r="A98" s="59" t="s">
        <v>39</v>
      </c>
      <c r="B98" s="60" t="s">
        <v>134</v>
      </c>
      <c r="C98" s="61"/>
      <c r="D98" s="62">
        <v>1</v>
      </c>
      <c r="E98" s="63"/>
      <c r="F98" s="57">
        <f t="shared" si="1"/>
        <v>0</v>
      </c>
      <c r="G98" s="80"/>
    </row>
    <row r="99" spans="1:7" ht="19.95" customHeight="1">
      <c r="A99" s="73" t="s">
        <v>144</v>
      </c>
      <c r="B99" s="44"/>
      <c r="C99" s="45" t="s">
        <v>163</v>
      </c>
      <c r="D99" s="46">
        <v>1</v>
      </c>
      <c r="E99" s="47"/>
      <c r="F99" s="48">
        <f>F98</f>
        <v>0</v>
      </c>
      <c r="G99" s="81" t="s">
        <v>152</v>
      </c>
    </row>
    <row r="100" spans="1:7" ht="19.95" customHeight="1">
      <c r="A100" s="59"/>
      <c r="B100" s="60"/>
      <c r="C100" s="61"/>
      <c r="D100" s="62"/>
      <c r="E100" s="63"/>
      <c r="F100" s="57"/>
      <c r="G100" s="80"/>
    </row>
    <row r="101" spans="1:7" ht="19.95" customHeight="1">
      <c r="A101" s="59" t="s">
        <v>40</v>
      </c>
      <c r="B101" s="60" t="s">
        <v>135</v>
      </c>
      <c r="C101" s="61"/>
      <c r="D101" s="62"/>
      <c r="E101" s="63"/>
      <c r="F101" s="57"/>
      <c r="G101" s="80"/>
    </row>
    <row r="102" spans="1:7" ht="19.95" customHeight="1">
      <c r="A102" s="59" t="s">
        <v>138</v>
      </c>
      <c r="B102" s="60"/>
      <c r="C102" s="61"/>
      <c r="D102" s="62">
        <v>1</v>
      </c>
      <c r="E102" s="63"/>
      <c r="F102" s="57">
        <f t="shared" si="1"/>
        <v>0</v>
      </c>
      <c r="G102" s="80"/>
    </row>
    <row r="103" spans="1:7" ht="19.95" customHeight="1">
      <c r="A103" s="59" t="s">
        <v>139</v>
      </c>
      <c r="B103" s="60"/>
      <c r="C103" s="61"/>
      <c r="D103" s="62">
        <v>1</v>
      </c>
      <c r="E103" s="63"/>
      <c r="F103" s="57">
        <f t="shared" si="1"/>
        <v>0</v>
      </c>
      <c r="G103" s="80"/>
    </row>
    <row r="104" spans="1:7" ht="19.95" customHeight="1">
      <c r="A104" s="73" t="s">
        <v>144</v>
      </c>
      <c r="B104" s="44"/>
      <c r="C104" s="45" t="s">
        <v>161</v>
      </c>
      <c r="D104" s="46">
        <v>1</v>
      </c>
      <c r="E104" s="47"/>
      <c r="F104" s="48">
        <f>SUM(F102:F103)</f>
        <v>0</v>
      </c>
      <c r="G104" s="81" t="s">
        <v>153</v>
      </c>
    </row>
    <row r="105" spans="1:7" ht="19.95" customHeight="1">
      <c r="A105" s="59"/>
      <c r="B105" s="60"/>
      <c r="C105" s="61"/>
      <c r="D105" s="62"/>
      <c r="E105" s="63"/>
      <c r="F105" s="57"/>
      <c r="G105" s="80"/>
    </row>
    <row r="106" spans="1:7" ht="19.95" customHeight="1">
      <c r="A106" s="59" t="s">
        <v>41</v>
      </c>
      <c r="B106" s="60" t="s">
        <v>136</v>
      </c>
      <c r="C106" s="61"/>
      <c r="D106" s="62">
        <v>1</v>
      </c>
      <c r="E106" s="63"/>
      <c r="F106" s="57">
        <f t="shared" si="1"/>
        <v>0</v>
      </c>
      <c r="G106" s="80"/>
    </row>
    <row r="107" spans="1:7" ht="19.95" customHeight="1">
      <c r="A107" s="73" t="s">
        <v>144</v>
      </c>
      <c r="B107" s="44"/>
      <c r="C107" s="45" t="s">
        <v>163</v>
      </c>
      <c r="D107" s="46">
        <v>1</v>
      </c>
      <c r="E107" s="47"/>
      <c r="F107" s="48">
        <f>F106</f>
        <v>0</v>
      </c>
      <c r="G107" s="81" t="s">
        <v>154</v>
      </c>
    </row>
    <row r="108" spans="1:7" ht="19.95" customHeight="1">
      <c r="A108" s="59"/>
      <c r="B108" s="60"/>
      <c r="C108" s="61"/>
      <c r="D108" s="62"/>
      <c r="E108" s="63"/>
      <c r="F108" s="57"/>
      <c r="G108" s="80"/>
    </row>
    <row r="109" spans="1:7" ht="19.95" customHeight="1">
      <c r="A109" s="59" t="s">
        <v>43</v>
      </c>
      <c r="B109" s="60" t="s">
        <v>137</v>
      </c>
      <c r="C109" s="61"/>
      <c r="D109" s="64">
        <v>1</v>
      </c>
      <c r="E109" s="63"/>
      <c r="F109" s="57">
        <f t="shared" si="1"/>
        <v>0</v>
      </c>
      <c r="G109" s="78"/>
    </row>
    <row r="110" spans="1:7" ht="19.95" customHeight="1">
      <c r="A110" s="73" t="s">
        <v>144</v>
      </c>
      <c r="B110" s="44"/>
      <c r="C110" s="45" t="s">
        <v>163</v>
      </c>
      <c r="D110" s="49"/>
      <c r="E110" s="47"/>
      <c r="F110" s="48">
        <f>F109</f>
        <v>0</v>
      </c>
      <c r="G110" s="79" t="s">
        <v>155</v>
      </c>
    </row>
    <row r="111" spans="1:7" ht="19.95" customHeight="1">
      <c r="A111" s="59"/>
      <c r="B111" s="60"/>
      <c r="C111" s="61"/>
      <c r="D111" s="64"/>
      <c r="E111" s="63"/>
      <c r="F111" s="57"/>
      <c r="G111" s="78"/>
    </row>
    <row r="112" spans="1:7" ht="19.95" customHeight="1">
      <c r="A112" s="59" t="s">
        <v>42</v>
      </c>
      <c r="B112" s="60" t="s">
        <v>137</v>
      </c>
      <c r="C112" s="61"/>
      <c r="D112" s="64">
        <v>1</v>
      </c>
      <c r="E112" s="63"/>
      <c r="F112" s="57">
        <f t="shared" si="1"/>
        <v>0</v>
      </c>
      <c r="G112" s="78"/>
    </row>
    <row r="113" spans="1:7" ht="19.95" customHeight="1">
      <c r="A113" s="73" t="s">
        <v>144</v>
      </c>
      <c r="B113" s="44"/>
      <c r="C113" s="45" t="s">
        <v>163</v>
      </c>
      <c r="D113" s="49">
        <v>1</v>
      </c>
      <c r="E113" s="47"/>
      <c r="F113" s="48">
        <f>F112</f>
        <v>0</v>
      </c>
      <c r="G113" s="79" t="s">
        <v>156</v>
      </c>
    </row>
    <row r="114" spans="1:7" ht="19.95" customHeight="1">
      <c r="A114" s="59"/>
      <c r="B114" s="60"/>
      <c r="C114" s="61"/>
      <c r="D114" s="64"/>
      <c r="E114" s="63"/>
      <c r="F114" s="57"/>
      <c r="G114" s="78"/>
    </row>
    <row r="115" spans="1:7" ht="19.95" customHeight="1">
      <c r="A115" s="59" t="s">
        <v>44</v>
      </c>
      <c r="B115" s="60" t="s">
        <v>137</v>
      </c>
      <c r="C115" s="61"/>
      <c r="D115" s="64">
        <v>1</v>
      </c>
      <c r="E115" s="63"/>
      <c r="F115" s="57">
        <f t="shared" si="1"/>
        <v>0</v>
      </c>
      <c r="G115" s="78"/>
    </row>
    <row r="116" spans="1:7" ht="19.95" customHeight="1">
      <c r="A116" s="73" t="s">
        <v>144</v>
      </c>
      <c r="B116" s="44"/>
      <c r="C116" s="45" t="s">
        <v>163</v>
      </c>
      <c r="D116" s="49">
        <v>1</v>
      </c>
      <c r="E116" s="47"/>
      <c r="F116" s="48">
        <f>F115</f>
        <v>0</v>
      </c>
      <c r="G116" s="79" t="s">
        <v>157</v>
      </c>
    </row>
    <row r="117" spans="1:7" ht="19.95" customHeight="1">
      <c r="A117" s="59"/>
      <c r="B117" s="60"/>
      <c r="C117" s="61"/>
      <c r="D117" s="64"/>
      <c r="E117" s="63"/>
      <c r="F117" s="57"/>
      <c r="G117" s="78"/>
    </row>
    <row r="118" spans="1:7" ht="19.95" customHeight="1">
      <c r="A118" s="59" t="s">
        <v>45</v>
      </c>
      <c r="B118" s="60"/>
      <c r="C118" s="61"/>
      <c r="D118" s="62"/>
      <c r="E118" s="63"/>
      <c r="F118" s="57"/>
      <c r="G118" s="78"/>
    </row>
    <row r="119" spans="1:7" ht="19.95" customHeight="1">
      <c r="A119" s="59" t="s">
        <v>140</v>
      </c>
      <c r="B119" s="60" t="s">
        <v>133</v>
      </c>
      <c r="C119" s="61"/>
      <c r="D119" s="62">
        <v>2</v>
      </c>
      <c r="E119" s="63"/>
      <c r="F119" s="57">
        <f t="shared" si="1"/>
        <v>0</v>
      </c>
      <c r="G119" s="78"/>
    </row>
    <row r="120" spans="1:7" ht="19.95" customHeight="1">
      <c r="A120" s="59" t="s">
        <v>141</v>
      </c>
      <c r="B120" s="60" t="s">
        <v>142</v>
      </c>
      <c r="C120" s="61"/>
      <c r="D120" s="62">
        <v>2</v>
      </c>
      <c r="E120" s="63"/>
      <c r="F120" s="57">
        <f t="shared" si="1"/>
        <v>0</v>
      </c>
      <c r="G120" s="78"/>
    </row>
    <row r="121" spans="1:7" ht="19.95" customHeight="1">
      <c r="A121" s="73" t="s">
        <v>144</v>
      </c>
      <c r="B121" s="44"/>
      <c r="C121" s="45" t="s">
        <v>161</v>
      </c>
      <c r="D121" s="46">
        <v>1</v>
      </c>
      <c r="E121" s="47"/>
      <c r="F121" s="48">
        <f>SUM(F119:F120)</f>
        <v>0</v>
      </c>
      <c r="G121" s="79" t="s">
        <v>158</v>
      </c>
    </row>
    <row r="122" spans="1:7" ht="19.95" customHeight="1">
      <c r="A122" s="59"/>
      <c r="B122" s="60"/>
      <c r="C122" s="61"/>
      <c r="D122" s="62"/>
      <c r="E122" s="63"/>
      <c r="F122" s="57"/>
      <c r="G122" s="78"/>
    </row>
    <row r="123" spans="1:7" ht="19.95" customHeight="1">
      <c r="A123" s="53" t="s">
        <v>32</v>
      </c>
      <c r="B123" s="60" t="s">
        <v>159</v>
      </c>
      <c r="C123" s="61"/>
      <c r="D123" s="62"/>
      <c r="E123" s="63"/>
      <c r="F123" s="57">
        <f>SUM(F11,F23,F45,F67,F83,F88,F96,F99,F104,F107,F110,F113,F116,F121)</f>
        <v>0</v>
      </c>
      <c r="G123" s="78"/>
    </row>
    <row r="124" spans="1:7" ht="19.95" customHeight="1">
      <c r="A124" s="59"/>
      <c r="B124" s="60"/>
      <c r="C124" s="61"/>
      <c r="D124" s="62"/>
      <c r="E124" s="63"/>
      <c r="F124" s="57"/>
      <c r="G124" s="78"/>
    </row>
    <row r="125" spans="1:7" ht="19.95" customHeight="1">
      <c r="A125" s="59" t="s">
        <v>46</v>
      </c>
      <c r="B125" s="60"/>
      <c r="C125" s="61" t="s">
        <v>4</v>
      </c>
      <c r="D125" s="62"/>
      <c r="E125" s="63"/>
      <c r="F125" s="57">
        <v>0</v>
      </c>
      <c r="G125" s="78"/>
    </row>
    <row r="126" spans="1:7" ht="19.95" customHeight="1">
      <c r="A126" s="59"/>
      <c r="B126" s="60"/>
      <c r="C126" s="61"/>
      <c r="D126" s="62"/>
      <c r="E126" s="63"/>
      <c r="F126" s="57"/>
      <c r="G126" s="78"/>
    </row>
    <row r="127" spans="1:7" ht="19.95" customHeight="1">
      <c r="A127" s="59" t="s">
        <v>47</v>
      </c>
      <c r="B127" s="60"/>
      <c r="C127" s="61" t="s">
        <v>4</v>
      </c>
      <c r="D127" s="62"/>
      <c r="E127" s="63"/>
      <c r="F127" s="57">
        <v>0</v>
      </c>
      <c r="G127" s="78"/>
    </row>
    <row r="128" spans="1:7" ht="19.95" customHeight="1">
      <c r="A128" s="59"/>
      <c r="B128" s="60"/>
      <c r="C128" s="61"/>
      <c r="D128" s="62"/>
      <c r="E128" s="63"/>
      <c r="F128" s="57"/>
      <c r="G128" s="78"/>
    </row>
    <row r="129" spans="1:7" ht="19.95" customHeight="1">
      <c r="A129" s="59" t="s">
        <v>48</v>
      </c>
      <c r="B129" s="60"/>
      <c r="C129" s="61" t="s">
        <v>4</v>
      </c>
      <c r="D129" s="62"/>
      <c r="E129" s="63"/>
      <c r="F129" s="57">
        <v>0</v>
      </c>
      <c r="G129" s="78"/>
    </row>
    <row r="130" spans="1:7" ht="19.95" customHeight="1">
      <c r="A130" s="59"/>
      <c r="B130" s="60"/>
      <c r="C130" s="61"/>
      <c r="D130" s="62"/>
      <c r="E130" s="63"/>
      <c r="F130" s="57"/>
      <c r="G130" s="78"/>
    </row>
    <row r="131" spans="1:7" ht="19.95" customHeight="1">
      <c r="A131" s="59" t="s">
        <v>49</v>
      </c>
      <c r="B131" s="60"/>
      <c r="C131" s="61" t="s">
        <v>4</v>
      </c>
      <c r="D131" s="62"/>
      <c r="E131" s="63"/>
      <c r="F131" s="57">
        <v>0</v>
      </c>
      <c r="G131" s="78"/>
    </row>
    <row r="132" spans="1:7" ht="19.95" customHeight="1">
      <c r="A132" s="59"/>
      <c r="B132" s="60"/>
      <c r="C132" s="61"/>
      <c r="D132" s="62"/>
      <c r="E132" s="63"/>
      <c r="F132" s="57"/>
      <c r="G132" s="78"/>
    </row>
    <row r="133" spans="1:7" ht="19.95" customHeight="1">
      <c r="A133" s="59" t="s">
        <v>50</v>
      </c>
      <c r="B133" s="60"/>
      <c r="C133" s="61" t="s">
        <v>4</v>
      </c>
      <c r="D133" s="62"/>
      <c r="E133" s="63"/>
      <c r="F133" s="57">
        <v>0</v>
      </c>
      <c r="G133" s="78"/>
    </row>
    <row r="134" spans="1:7" ht="19.95" customHeight="1">
      <c r="A134" s="59"/>
      <c r="B134" s="60"/>
      <c r="C134" s="61"/>
      <c r="D134" s="62"/>
      <c r="E134" s="63"/>
      <c r="F134" s="57"/>
      <c r="G134" s="78"/>
    </row>
    <row r="135" spans="1:7" ht="19.95" customHeight="1">
      <c r="A135" s="59" t="s">
        <v>51</v>
      </c>
      <c r="B135" s="60"/>
      <c r="C135" s="61" t="s">
        <v>4</v>
      </c>
      <c r="D135" s="62"/>
      <c r="E135" s="63"/>
      <c r="F135" s="57">
        <v>0</v>
      </c>
      <c r="G135" s="78"/>
    </row>
    <row r="136" spans="1:7" ht="19.95" customHeight="1">
      <c r="A136" s="58"/>
      <c r="B136" s="58"/>
      <c r="C136" s="65"/>
      <c r="D136" s="62"/>
      <c r="E136" s="63"/>
      <c r="F136" s="57"/>
      <c r="G136" s="78"/>
    </row>
    <row r="137" spans="1:7" ht="19.95" customHeight="1">
      <c r="A137" s="66" t="s">
        <v>52</v>
      </c>
      <c r="B137" s="60" t="s">
        <v>160</v>
      </c>
      <c r="C137" s="65"/>
      <c r="D137" s="62"/>
      <c r="E137" s="63"/>
      <c r="F137" s="57">
        <f>SUM(F123:F135)</f>
        <v>0</v>
      </c>
      <c r="G137" s="76"/>
    </row>
    <row r="138" spans="1:7" ht="19.95" customHeight="1">
      <c r="A138" s="59"/>
      <c r="B138" s="60"/>
      <c r="C138" s="65"/>
      <c r="D138" s="62"/>
      <c r="E138" s="63"/>
      <c r="F138" s="57"/>
      <c r="G138" s="78"/>
    </row>
    <row r="139" spans="1:7" ht="19.95" customHeight="1">
      <c r="A139" s="59"/>
      <c r="B139" s="60"/>
      <c r="C139" s="65"/>
      <c r="D139" s="62"/>
      <c r="E139" s="63"/>
      <c r="F139" s="57"/>
      <c r="G139" s="78"/>
    </row>
  </sheetData>
  <autoFilter ref="A1:B139" xr:uid="{E86A27EC-06B7-4644-B8D9-78B9BFBF483E}"/>
  <phoneticPr fontId="2"/>
  <dataValidations disablePrompts="1" count="1">
    <dataValidation type="list" allowBlank="1" showInputMessage="1" showErrorMessage="1" sqref="C2:C6" xr:uid="{007BF141-8613-4BA8-AE33-76E07FC45A49}">
      <formula1>単位リスト</formula1>
    </dataValidation>
  </dataValidations>
  <printOptions horizontalCentered="1" verticalCentered="1"/>
  <pageMargins left="0.39370078740157483" right="0.39370078740157483" top="0.39370078740157483" bottom="0.59055118110236227" header="0.51181102362204722" footer="0.31496062992125984"/>
  <pageSetup paperSize="9" scale="94" orientation="landscape" verticalDpi="300" r:id="rId1"/>
  <headerFooter alignWithMargins="0">
    <oddFooter>&amp;R&amp;"HGSｺﾞｼｯｸM,ﾒﾃﾞｨｳﾑ"戸田ボートレース企業団</oddFooter>
  </headerFooter>
  <rowBreaks count="5" manualBreakCount="5">
    <brk id="23" max="6" man="1"/>
    <brk id="45" max="6" man="1"/>
    <brk id="67" max="6" man="1"/>
    <brk id="96" max="6" man="1"/>
    <brk id="121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積算書</vt:lpstr>
      <vt:lpstr>工事費内訳</vt:lpstr>
      <vt:lpstr>直工内訳 (1)</vt:lpstr>
      <vt:lpstr>工事費内訳!Print_Area</vt:lpstr>
      <vt:lpstr>積算書!Print_Area</vt:lpstr>
      <vt:lpstr>'直工内訳 (1)'!Print_Area</vt:lpstr>
      <vt:lpstr>'直工内訳 (1)'!Print_Titles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内田　武史</dc:creator>
  <cp:lastModifiedBy>椎野 皓斗</cp:lastModifiedBy>
  <cp:lastPrinted>2026-01-08T04:25:43Z</cp:lastPrinted>
  <dcterms:created xsi:type="dcterms:W3CDTF">1997-01-08T22:48:59Z</dcterms:created>
  <dcterms:modified xsi:type="dcterms:W3CDTF">2026-06-26T06:12:13Z</dcterms:modified>
</cp:coreProperties>
</file>